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mpurusho\Documents\TO NEW LAPTOP\MI Subgroup\MI Rec 2024\"/>
    </mc:Choice>
  </mc:AlternateContent>
  <xr:revisionPtr revIDLastSave="0" documentId="8_{CD866118-BEA2-46AD-B4CE-942761A69152}" xr6:coauthVersionLast="47" xr6:coauthVersionMax="47" xr10:uidLastSave="{00000000-0000-0000-0000-000000000000}"/>
  <bookViews>
    <workbookView xWindow="-38520" yWindow="-120" windowWidth="38640" windowHeight="15720" tabRatio="787" xr2:uid="{00000000-000D-0000-FFFF-FFFF00000000}"/>
  </bookViews>
  <sheets>
    <sheet name="2024 HMI and FMI" sheetId="4" r:id="rId1"/>
    <sheet name="HMI - 2024 Scale" sheetId="8" r:id="rId2"/>
    <sheet name="HMI - Year over Year change" sheetId="7" r:id="rId3"/>
    <sheet name="FMI - 2024 Basic Scale" sheetId="10" r:id="rId4"/>
    <sheet name="FMI - 2024 Loaded Scale" sheetId="11" r:id="rId5"/>
    <sheet name="Example Application -HMI" sheetId="6" r:id="rId6"/>
    <sheet name="Example Application FMI" sheetId="20" r:id="rId7"/>
    <sheet name="Reference - Age and Cal Yr MI" sheetId="24"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 i="20" l="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10" i="20"/>
  <c r="B39" i="11"/>
  <c r="B40" i="11" s="1"/>
  <c r="B41" i="11" s="1"/>
  <c r="B42" i="11" s="1"/>
  <c r="B43" i="11" s="1"/>
  <c r="B44" i="11" s="1"/>
  <c r="B45" i="11" s="1"/>
  <c r="B46" i="11" s="1"/>
  <c r="B47" i="11" s="1"/>
  <c r="B48" i="11" s="1"/>
  <c r="B14" i="11"/>
  <c r="B15" i="11" s="1"/>
  <c r="B16" i="11" s="1"/>
  <c r="B17" i="11" s="1"/>
  <c r="B18" i="11" s="1"/>
  <c r="B19" i="11" s="1"/>
  <c r="B20" i="11" s="1"/>
  <c r="B21" i="11" s="1"/>
  <c r="B22" i="11" s="1"/>
  <c r="B23" i="11" s="1"/>
  <c r="D9" i="20"/>
  <c r="E6" i="20" l="1"/>
  <c r="G124" i="7"/>
  <c r="F124" i="7"/>
  <c r="G123" i="7"/>
  <c r="F123" i="7"/>
  <c r="G122" i="7"/>
  <c r="F122" i="7"/>
  <c r="G121" i="7"/>
  <c r="F121" i="7"/>
  <c r="G120" i="7"/>
  <c r="F120" i="7"/>
  <c r="G119" i="7"/>
  <c r="F119" i="7"/>
  <c r="G118" i="7"/>
  <c r="F118" i="7"/>
  <c r="G117" i="7"/>
  <c r="F117" i="7"/>
  <c r="G116" i="7"/>
  <c r="F116" i="7"/>
  <c r="G115" i="7"/>
  <c r="F115" i="7"/>
  <c r="G114" i="7"/>
  <c r="F114" i="7"/>
  <c r="G113" i="7"/>
  <c r="F113" i="7"/>
  <c r="G112" i="7"/>
  <c r="F112" i="7"/>
  <c r="G111" i="7"/>
  <c r="F111" i="7"/>
  <c r="G110" i="7"/>
  <c r="F110" i="7"/>
  <c r="G109" i="7"/>
  <c r="F109" i="7"/>
  <c r="G108" i="7"/>
  <c r="F108" i="7"/>
  <c r="G107" i="7"/>
  <c r="F107" i="7"/>
  <c r="G106" i="7"/>
  <c r="F106" i="7"/>
  <c r="G105" i="7"/>
  <c r="F105" i="7"/>
  <c r="G104" i="7"/>
  <c r="F104" i="7"/>
  <c r="G103" i="7"/>
  <c r="F103" i="7"/>
  <c r="G102" i="7"/>
  <c r="F102" i="7"/>
  <c r="G101" i="7"/>
  <c r="F101" i="7"/>
  <c r="G100" i="7"/>
  <c r="F100" i="7"/>
  <c r="G99" i="7"/>
  <c r="F99" i="7"/>
  <c r="G98" i="7"/>
  <c r="F98" i="7"/>
  <c r="G97" i="7"/>
  <c r="F97" i="7"/>
  <c r="G96" i="7"/>
  <c r="F96" i="7"/>
  <c r="G95" i="7"/>
  <c r="F95" i="7"/>
  <c r="G94" i="7"/>
  <c r="F94" i="7"/>
  <c r="G93" i="7"/>
  <c r="F93" i="7"/>
  <c r="G92" i="7"/>
  <c r="F92" i="7"/>
  <c r="G91" i="7"/>
  <c r="F91" i="7"/>
  <c r="G90" i="7"/>
  <c r="F90" i="7"/>
  <c r="G89" i="7"/>
  <c r="F89" i="7"/>
  <c r="G88" i="7"/>
  <c r="F88" i="7"/>
  <c r="G87" i="7"/>
  <c r="F87" i="7"/>
  <c r="G86" i="7"/>
  <c r="F86" i="7"/>
  <c r="G85" i="7"/>
  <c r="F85" i="7"/>
  <c r="G84" i="7"/>
  <c r="F84" i="7"/>
  <c r="G83" i="7"/>
  <c r="F83" i="7"/>
  <c r="G82" i="7"/>
  <c r="F82" i="7"/>
  <c r="G81" i="7"/>
  <c r="F81" i="7"/>
  <c r="G80" i="7"/>
  <c r="F80" i="7"/>
  <c r="G79" i="7"/>
  <c r="F79" i="7"/>
  <c r="G78" i="7"/>
  <c r="F78" i="7"/>
  <c r="G77" i="7"/>
  <c r="F77" i="7"/>
  <c r="G76" i="7"/>
  <c r="F76" i="7"/>
  <c r="G75" i="7"/>
  <c r="F75" i="7"/>
  <c r="G74" i="7"/>
  <c r="F74" i="7"/>
  <c r="G73" i="7"/>
  <c r="F73" i="7"/>
  <c r="G72" i="7"/>
  <c r="F72" i="7"/>
  <c r="G71" i="7"/>
  <c r="F71" i="7"/>
  <c r="G70" i="7"/>
  <c r="F70" i="7"/>
  <c r="G69" i="7"/>
  <c r="F69" i="7"/>
  <c r="G68" i="7"/>
  <c r="F68" i="7"/>
  <c r="G67" i="7"/>
  <c r="F67" i="7"/>
  <c r="G66" i="7"/>
  <c r="F66" i="7"/>
  <c r="G65" i="7"/>
  <c r="F65" i="7"/>
  <c r="G64" i="7"/>
  <c r="F64" i="7"/>
  <c r="G63" i="7"/>
  <c r="F63" i="7"/>
  <c r="G62" i="7"/>
  <c r="F62" i="7"/>
  <c r="G61" i="7"/>
  <c r="F61" i="7"/>
  <c r="G60" i="7"/>
  <c r="F60" i="7"/>
  <c r="G59" i="7"/>
  <c r="F59" i="7"/>
  <c r="G58" i="7"/>
  <c r="F58" i="7"/>
  <c r="G57" i="7"/>
  <c r="F57" i="7"/>
  <c r="G56" i="7"/>
  <c r="F56" i="7"/>
  <c r="G55" i="7"/>
  <c r="F55" i="7"/>
  <c r="G54" i="7"/>
  <c r="F54" i="7"/>
  <c r="G53" i="7"/>
  <c r="F53" i="7"/>
  <c r="G52" i="7"/>
  <c r="F52" i="7"/>
  <c r="G51" i="7"/>
  <c r="F51" i="7"/>
  <c r="G50" i="7"/>
  <c r="F50" i="7"/>
  <c r="G49" i="7"/>
  <c r="F49" i="7"/>
  <c r="G48" i="7"/>
  <c r="F48" i="7"/>
  <c r="G47" i="7"/>
  <c r="F47" i="7"/>
  <c r="G46" i="7"/>
  <c r="F46" i="7"/>
  <c r="G45" i="7"/>
  <c r="F45" i="7"/>
  <c r="G44" i="7"/>
  <c r="F44" i="7"/>
  <c r="G43" i="7"/>
  <c r="F43" i="7"/>
  <c r="G42" i="7"/>
  <c r="F42" i="7"/>
  <c r="G41" i="7"/>
  <c r="F41" i="7"/>
  <c r="G40" i="7"/>
  <c r="F40" i="7"/>
  <c r="G39" i="7"/>
  <c r="F39" i="7"/>
  <c r="G38" i="7"/>
  <c r="F38" i="7"/>
  <c r="G37" i="7"/>
  <c r="F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F22" i="7"/>
  <c r="G21" i="7"/>
  <c r="F21" i="7"/>
  <c r="G20" i="7"/>
  <c r="F20" i="7"/>
  <c r="G19" i="7"/>
  <c r="F19" i="7"/>
  <c r="G18" i="7"/>
  <c r="F18" i="7"/>
  <c r="G17" i="7"/>
  <c r="F17" i="7"/>
  <c r="G16" i="7"/>
  <c r="F16" i="7"/>
  <c r="G15" i="7"/>
  <c r="F15" i="7"/>
  <c r="G14" i="7"/>
  <c r="F14" i="7"/>
  <c r="G13" i="7"/>
  <c r="F13" i="7"/>
  <c r="G12" i="7"/>
  <c r="F12" i="7"/>
  <c r="G11" i="7"/>
  <c r="F11" i="7"/>
  <c r="G10" i="7"/>
  <c r="F10" i="7"/>
  <c r="G9" i="7"/>
  <c r="F9" i="7"/>
  <c r="G8" i="7"/>
  <c r="F8" i="7"/>
  <c r="G7" i="7"/>
  <c r="F7" i="7"/>
  <c r="G6" i="7"/>
  <c r="F6" i="7"/>
  <c r="G5" i="7"/>
  <c r="F22" i="6"/>
  <c r="E22" i="6"/>
  <c r="F21" i="6"/>
  <c r="E21" i="6"/>
  <c r="F20" i="6"/>
  <c r="E20" i="6"/>
  <c r="F19" i="6"/>
  <c r="E19" i="6"/>
  <c r="F18" i="6"/>
  <c r="E18" i="6"/>
  <c r="F17" i="6"/>
  <c r="E17" i="6"/>
  <c r="F16" i="6"/>
  <c r="E16" i="6"/>
  <c r="F15" i="6"/>
  <c r="E15" i="6"/>
  <c r="F14" i="6"/>
  <c r="E14" i="6"/>
  <c r="F13" i="6"/>
  <c r="E13" i="6"/>
  <c r="F12" i="6"/>
  <c r="E12" i="6"/>
  <c r="F11" i="6"/>
  <c r="E11" i="6"/>
  <c r="F10" i="6"/>
  <c r="E10" i="6"/>
  <c r="F9" i="6"/>
  <c r="E9" i="6"/>
  <c r="F6" i="20" l="1"/>
  <c r="G6" i="20" s="1"/>
  <c r="H6" i="20" s="1"/>
  <c r="I6" i="20" s="1"/>
  <c r="J6" i="20" s="1"/>
  <c r="K6" i="20" s="1"/>
  <c r="L6" i="20" s="1"/>
  <c r="M6" i="20" s="1"/>
  <c r="N6" i="20" s="1"/>
  <c r="O6" i="20" s="1"/>
  <c r="P6" i="20" l="1"/>
  <c r="Q6" i="20" s="1"/>
  <c r="R6" i="20" s="1"/>
  <c r="S6" i="20" s="1"/>
  <c r="T6" i="20" s="1"/>
  <c r="U6" i="20" s="1"/>
  <c r="V6" i="20" s="1"/>
  <c r="W6" i="20" s="1"/>
  <c r="B31" i="11" l="1"/>
  <c r="B32" i="11" s="1"/>
  <c r="B33" i="11" s="1"/>
  <c r="B34" i="11" s="1"/>
  <c r="B35" i="11" s="1"/>
  <c r="B36" i="11" s="1"/>
  <c r="B37" i="11" s="1"/>
  <c r="B38" i="11" s="1"/>
  <c r="B7" i="11"/>
  <c r="B8" i="11" s="1"/>
  <c r="B9" i="11" s="1"/>
  <c r="B10" i="11" s="1"/>
  <c r="B11" i="11" s="1"/>
  <c r="B12" i="11" s="1"/>
  <c r="B13" i="11" s="1"/>
  <c r="B6" i="11"/>
  <c r="E124" i="7"/>
  <c r="D124" i="7"/>
  <c r="E123" i="7"/>
  <c r="D123" i="7"/>
  <c r="E122" i="7"/>
  <c r="D122" i="7"/>
  <c r="E121" i="7"/>
  <c r="D121" i="7"/>
  <c r="E120" i="7"/>
  <c r="D120" i="7"/>
  <c r="E119" i="7"/>
  <c r="D119" i="7"/>
  <c r="E118" i="7"/>
  <c r="D118" i="7"/>
  <c r="E117" i="7"/>
  <c r="D117" i="7"/>
  <c r="E116" i="7"/>
  <c r="D116" i="7"/>
  <c r="E115" i="7"/>
  <c r="D115" i="7"/>
  <c r="E114" i="7"/>
  <c r="D114" i="7"/>
  <c r="E113" i="7"/>
  <c r="D113" i="7"/>
  <c r="E112" i="7"/>
  <c r="D112" i="7"/>
  <c r="E111" i="7"/>
  <c r="D111" i="7"/>
  <c r="E110" i="7"/>
  <c r="D110" i="7"/>
  <c r="E109" i="7"/>
  <c r="D109" i="7"/>
  <c r="E108" i="7"/>
  <c r="D108" i="7"/>
  <c r="E107" i="7"/>
  <c r="D107" i="7"/>
  <c r="E106" i="7"/>
  <c r="D106" i="7"/>
  <c r="E105" i="7"/>
  <c r="D105" i="7"/>
  <c r="E104" i="7"/>
  <c r="D104" i="7"/>
  <c r="E103" i="7"/>
  <c r="D103" i="7"/>
  <c r="E102" i="7"/>
  <c r="D102" i="7"/>
  <c r="E101" i="7"/>
  <c r="D101" i="7"/>
  <c r="E100" i="7"/>
  <c r="D100" i="7"/>
  <c r="E99" i="7"/>
  <c r="D99" i="7"/>
  <c r="E98" i="7"/>
  <c r="D98" i="7"/>
  <c r="E97" i="7"/>
  <c r="D97" i="7"/>
  <c r="E96" i="7"/>
  <c r="D96" i="7"/>
  <c r="E95" i="7"/>
  <c r="D95" i="7"/>
  <c r="E94" i="7"/>
  <c r="D94" i="7"/>
  <c r="E93" i="7"/>
  <c r="D93" i="7"/>
  <c r="E92" i="7"/>
  <c r="D92" i="7"/>
  <c r="E91" i="7"/>
  <c r="D91" i="7"/>
  <c r="E90" i="7"/>
  <c r="D90" i="7"/>
  <c r="E89" i="7"/>
  <c r="D89" i="7"/>
  <c r="E88" i="7"/>
  <c r="D88" i="7"/>
  <c r="E87" i="7"/>
  <c r="D87" i="7"/>
  <c r="E86" i="7"/>
  <c r="D86" i="7"/>
  <c r="E85" i="7"/>
  <c r="D85" i="7"/>
  <c r="E84" i="7"/>
  <c r="D84" i="7"/>
  <c r="E83" i="7"/>
  <c r="D83" i="7"/>
  <c r="E82" i="7"/>
  <c r="D82" i="7"/>
  <c r="E81" i="7"/>
  <c r="D81" i="7"/>
  <c r="E80" i="7"/>
  <c r="D80" i="7"/>
  <c r="E79" i="7"/>
  <c r="D79" i="7"/>
  <c r="E78" i="7"/>
  <c r="D78" i="7"/>
  <c r="E77" i="7"/>
  <c r="D77" i="7"/>
  <c r="E76" i="7"/>
  <c r="D76" i="7"/>
  <c r="E75" i="7"/>
  <c r="D75" i="7"/>
  <c r="E74" i="7"/>
  <c r="D74" i="7"/>
  <c r="E73" i="7"/>
  <c r="D73" i="7"/>
  <c r="E72" i="7"/>
  <c r="D72" i="7"/>
  <c r="E71" i="7"/>
  <c r="D71" i="7"/>
  <c r="E70" i="7"/>
  <c r="D70" i="7"/>
  <c r="E69" i="7"/>
  <c r="D69" i="7"/>
  <c r="E68" i="7"/>
  <c r="D68" i="7"/>
  <c r="E67" i="7"/>
  <c r="D67" i="7"/>
  <c r="E66" i="7"/>
  <c r="D66" i="7"/>
  <c r="E65" i="7"/>
  <c r="D65" i="7"/>
  <c r="E64" i="7"/>
  <c r="D64" i="7"/>
  <c r="E63" i="7"/>
  <c r="D63" i="7"/>
  <c r="E62" i="7"/>
  <c r="D62" i="7"/>
  <c r="E61" i="7"/>
  <c r="D61" i="7"/>
  <c r="E60" i="7"/>
  <c r="D60" i="7"/>
  <c r="E59" i="7"/>
  <c r="D59" i="7"/>
  <c r="E58" i="7"/>
  <c r="D58" i="7"/>
  <c r="E57" i="7"/>
  <c r="D57" i="7"/>
  <c r="E56" i="7"/>
  <c r="D56" i="7"/>
  <c r="E55" i="7"/>
  <c r="D55" i="7"/>
  <c r="E54" i="7"/>
  <c r="D54" i="7"/>
  <c r="E53" i="7"/>
  <c r="D53" i="7"/>
  <c r="E52" i="7"/>
  <c r="D52" i="7"/>
  <c r="E51" i="7"/>
  <c r="D51" i="7"/>
  <c r="E50" i="7"/>
  <c r="D50" i="7"/>
  <c r="E49" i="7"/>
  <c r="D49" i="7"/>
  <c r="E48" i="7"/>
  <c r="D48" i="7"/>
  <c r="E47" i="7"/>
  <c r="D47" i="7"/>
  <c r="E46" i="7"/>
  <c r="D46" i="7"/>
  <c r="E45" i="7"/>
  <c r="D45" i="7"/>
  <c r="E44" i="7"/>
  <c r="D44" i="7"/>
  <c r="E43" i="7"/>
  <c r="D43" i="7"/>
  <c r="E42" i="7"/>
  <c r="D42" i="7"/>
  <c r="E41" i="7"/>
  <c r="D41" i="7"/>
  <c r="E40" i="7"/>
  <c r="D40" i="7"/>
  <c r="E39" i="7"/>
  <c r="D39" i="7"/>
  <c r="E38" i="7"/>
  <c r="D38" i="7"/>
  <c r="E37" i="7"/>
  <c r="D37" i="7"/>
  <c r="E36" i="7"/>
  <c r="D36" i="7"/>
  <c r="E35" i="7"/>
  <c r="D35" i="7"/>
  <c r="E34" i="7"/>
  <c r="D34" i="7"/>
  <c r="E33" i="7"/>
  <c r="D33" i="7"/>
  <c r="E32" i="7"/>
  <c r="D32" i="7"/>
  <c r="E31" i="7"/>
  <c r="D31" i="7"/>
  <c r="E30" i="7"/>
  <c r="D30" i="7"/>
  <c r="E29" i="7"/>
  <c r="D29" i="7"/>
  <c r="E28" i="7"/>
  <c r="D28" i="7"/>
  <c r="E27" i="7"/>
  <c r="D27" i="7"/>
  <c r="E26" i="7"/>
  <c r="D26" i="7"/>
  <c r="E25" i="7"/>
  <c r="D25" i="7"/>
  <c r="E24" i="7"/>
  <c r="D24" i="7"/>
  <c r="E23" i="7"/>
  <c r="D23" i="7"/>
  <c r="E22" i="7"/>
  <c r="D22" i="7"/>
  <c r="E21" i="7"/>
  <c r="D21" i="7"/>
  <c r="E20" i="7"/>
  <c r="D20" i="7"/>
  <c r="E19" i="7"/>
  <c r="D19" i="7"/>
  <c r="E18" i="7"/>
  <c r="D18" i="7"/>
  <c r="E17" i="7"/>
  <c r="D17" i="7"/>
  <c r="E16" i="7"/>
  <c r="D16" i="7"/>
  <c r="E15" i="7"/>
  <c r="D15" i="7"/>
  <c r="E14" i="7"/>
  <c r="D14" i="7"/>
  <c r="E13" i="7"/>
  <c r="D13" i="7"/>
  <c r="E12" i="7"/>
  <c r="D12" i="7"/>
  <c r="E11" i="7"/>
  <c r="D11" i="7"/>
  <c r="E10" i="7"/>
  <c r="D10" i="7"/>
  <c r="E9" i="7"/>
  <c r="D9" i="7"/>
  <c r="E8" i="7"/>
  <c r="D8" i="7"/>
  <c r="E7" i="7"/>
  <c r="D7" i="7"/>
  <c r="E6" i="7"/>
  <c r="D6" i="7"/>
  <c r="E5" i="7"/>
  <c r="D5" i="7"/>
  <c r="F5" i="7"/>
  <c r="B10" i="20"/>
  <c r="J6" i="7"/>
  <c r="K6" i="7"/>
  <c r="J7" i="7"/>
  <c r="K7" i="7"/>
  <c r="J8" i="7"/>
  <c r="K8" i="7"/>
  <c r="J9" i="7"/>
  <c r="K9" i="7"/>
  <c r="J10" i="7"/>
  <c r="K10" i="7"/>
  <c r="J11" i="7"/>
  <c r="K11" i="7"/>
  <c r="J12" i="7"/>
  <c r="K12" i="7"/>
  <c r="J13" i="7"/>
  <c r="K13" i="7"/>
  <c r="J14" i="7"/>
  <c r="K14" i="7"/>
  <c r="J15" i="7"/>
  <c r="K15" i="7"/>
  <c r="J16" i="7"/>
  <c r="K16" i="7"/>
  <c r="J17" i="7"/>
  <c r="K17" i="7"/>
  <c r="J18" i="7"/>
  <c r="K18" i="7"/>
  <c r="J19" i="7"/>
  <c r="K19" i="7"/>
  <c r="J20" i="7"/>
  <c r="K20" i="7"/>
  <c r="J21" i="7"/>
  <c r="K21" i="7"/>
  <c r="J22" i="7"/>
  <c r="K22" i="7"/>
  <c r="J23" i="7"/>
  <c r="K23" i="7"/>
  <c r="J24" i="7"/>
  <c r="K24" i="7"/>
  <c r="J25" i="7"/>
  <c r="K25" i="7"/>
  <c r="J26" i="7"/>
  <c r="K26" i="7"/>
  <c r="J27" i="7"/>
  <c r="K27" i="7"/>
  <c r="J28" i="7"/>
  <c r="K28" i="7"/>
  <c r="J29" i="7"/>
  <c r="K29" i="7"/>
  <c r="J30" i="7"/>
  <c r="K30" i="7"/>
  <c r="J31" i="7"/>
  <c r="K31" i="7"/>
  <c r="J32" i="7"/>
  <c r="K32" i="7"/>
  <c r="J33" i="7"/>
  <c r="K33" i="7"/>
  <c r="J34" i="7"/>
  <c r="K34" i="7"/>
  <c r="J35" i="7"/>
  <c r="K35" i="7"/>
  <c r="J36" i="7"/>
  <c r="K36" i="7"/>
  <c r="J37" i="7"/>
  <c r="K37" i="7"/>
  <c r="J38" i="7"/>
  <c r="K38" i="7"/>
  <c r="J39" i="7"/>
  <c r="K39" i="7"/>
  <c r="J40" i="7"/>
  <c r="K40" i="7"/>
  <c r="J41" i="7"/>
  <c r="K41" i="7"/>
  <c r="J42" i="7"/>
  <c r="K42" i="7"/>
  <c r="J43" i="7"/>
  <c r="K43" i="7"/>
  <c r="J44" i="7"/>
  <c r="K44" i="7"/>
  <c r="J45" i="7"/>
  <c r="K45" i="7"/>
  <c r="J46" i="7"/>
  <c r="K46" i="7"/>
  <c r="J47" i="7"/>
  <c r="K47" i="7"/>
  <c r="J48" i="7"/>
  <c r="K48" i="7"/>
  <c r="J49" i="7"/>
  <c r="K49" i="7"/>
  <c r="J50" i="7"/>
  <c r="K50" i="7"/>
  <c r="J51" i="7"/>
  <c r="K51" i="7"/>
  <c r="J52" i="7"/>
  <c r="K52" i="7"/>
  <c r="J53" i="7"/>
  <c r="K53" i="7"/>
  <c r="J54" i="7"/>
  <c r="K54" i="7"/>
  <c r="J55" i="7"/>
  <c r="K55" i="7"/>
  <c r="J56" i="7"/>
  <c r="K56" i="7"/>
  <c r="J57" i="7"/>
  <c r="K57" i="7"/>
  <c r="J58" i="7"/>
  <c r="K58" i="7"/>
  <c r="J59" i="7"/>
  <c r="K59" i="7"/>
  <c r="J60" i="7"/>
  <c r="K60" i="7"/>
  <c r="J61" i="7"/>
  <c r="K61" i="7"/>
  <c r="J62" i="7"/>
  <c r="K62" i="7"/>
  <c r="J63" i="7"/>
  <c r="K63" i="7"/>
  <c r="J64" i="7"/>
  <c r="K64" i="7"/>
  <c r="J65" i="7"/>
  <c r="K65" i="7"/>
  <c r="J66" i="7"/>
  <c r="K66" i="7"/>
  <c r="J67" i="7"/>
  <c r="K67" i="7"/>
  <c r="J68" i="7"/>
  <c r="K68" i="7"/>
  <c r="J69" i="7"/>
  <c r="K69" i="7"/>
  <c r="J70" i="7"/>
  <c r="K70" i="7"/>
  <c r="J71" i="7"/>
  <c r="K71" i="7"/>
  <c r="J72" i="7"/>
  <c r="K72" i="7"/>
  <c r="J73" i="7"/>
  <c r="K73" i="7"/>
  <c r="J74" i="7"/>
  <c r="K74" i="7"/>
  <c r="J75" i="7"/>
  <c r="K75" i="7"/>
  <c r="J76" i="7"/>
  <c r="K76" i="7"/>
  <c r="J77" i="7"/>
  <c r="K77" i="7"/>
  <c r="J78" i="7"/>
  <c r="K78" i="7"/>
  <c r="J79" i="7"/>
  <c r="K79" i="7"/>
  <c r="J80" i="7"/>
  <c r="K80" i="7"/>
  <c r="J81" i="7"/>
  <c r="K81" i="7"/>
  <c r="J82" i="7"/>
  <c r="K82" i="7"/>
  <c r="J83" i="7"/>
  <c r="K83" i="7"/>
  <c r="J84" i="7"/>
  <c r="K84" i="7"/>
  <c r="J85" i="7"/>
  <c r="K85" i="7"/>
  <c r="J86" i="7"/>
  <c r="K86" i="7"/>
  <c r="J87" i="7"/>
  <c r="K87" i="7"/>
  <c r="J88" i="7"/>
  <c r="K88" i="7"/>
  <c r="J89" i="7"/>
  <c r="K89" i="7"/>
  <c r="J90" i="7"/>
  <c r="K90" i="7"/>
  <c r="J91" i="7"/>
  <c r="K91" i="7"/>
  <c r="J92" i="7"/>
  <c r="K92" i="7"/>
  <c r="J93" i="7"/>
  <c r="K93" i="7"/>
  <c r="J94" i="7"/>
  <c r="K94" i="7"/>
  <c r="J95" i="7"/>
  <c r="K95" i="7"/>
  <c r="J96" i="7"/>
  <c r="K96" i="7"/>
  <c r="J97" i="7"/>
  <c r="K97" i="7"/>
  <c r="J98" i="7"/>
  <c r="K98" i="7"/>
  <c r="J99" i="7"/>
  <c r="K99" i="7"/>
  <c r="J100" i="7"/>
  <c r="K100" i="7"/>
  <c r="J101" i="7"/>
  <c r="K101" i="7"/>
  <c r="J102" i="7"/>
  <c r="K102" i="7"/>
  <c r="J103" i="7"/>
  <c r="K103" i="7"/>
  <c r="J104" i="7"/>
  <c r="K104" i="7"/>
  <c r="J105" i="7"/>
  <c r="K105" i="7"/>
  <c r="J106" i="7"/>
  <c r="K106" i="7"/>
  <c r="J107" i="7"/>
  <c r="K107" i="7"/>
  <c r="J108" i="7"/>
  <c r="K108" i="7"/>
  <c r="J109" i="7"/>
  <c r="K109" i="7"/>
  <c r="J110" i="7"/>
  <c r="K110" i="7"/>
  <c r="J111" i="7"/>
  <c r="K111" i="7"/>
  <c r="J112" i="7"/>
  <c r="K112" i="7"/>
  <c r="J113" i="7"/>
  <c r="K113" i="7"/>
  <c r="J114" i="7"/>
  <c r="K114" i="7"/>
  <c r="J115" i="7"/>
  <c r="K115" i="7"/>
  <c r="J116" i="7"/>
  <c r="K116" i="7"/>
  <c r="J117" i="7"/>
  <c r="K117" i="7"/>
  <c r="J118" i="7"/>
  <c r="K118" i="7"/>
  <c r="J119" i="7"/>
  <c r="K119" i="7"/>
  <c r="J120" i="7"/>
  <c r="K120" i="7"/>
  <c r="J121" i="7"/>
  <c r="K121" i="7"/>
  <c r="J122" i="7"/>
  <c r="K122" i="7"/>
  <c r="J123" i="7"/>
  <c r="K123" i="7"/>
  <c r="J124" i="7"/>
  <c r="K124" i="7"/>
  <c r="J5" i="7"/>
  <c r="K5" i="7"/>
  <c r="B31" i="10"/>
  <c r="B32" i="10" s="1"/>
  <c r="B33" i="10" s="1"/>
  <c r="B34" i="10" s="1"/>
  <c r="B35" i="10" s="1"/>
  <c r="B36" i="10" s="1"/>
  <c r="B37" i="10" s="1"/>
  <c r="B38" i="10" s="1"/>
  <c r="B40" i="10" s="1"/>
  <c r="B41" i="10" s="1"/>
  <c r="B42" i="10" s="1"/>
  <c r="B43" i="10" s="1"/>
  <c r="B44" i="10" s="1"/>
  <c r="B45" i="10" s="1"/>
  <c r="B46" i="10" s="1"/>
  <c r="B47" i="10" s="1"/>
  <c r="B48" i="10" s="1"/>
  <c r="B6" i="10"/>
  <c r="B7" i="10" s="1"/>
  <c r="B8" i="10" s="1"/>
  <c r="B9" i="10" s="1"/>
  <c r="B10" i="10" s="1"/>
  <c r="B11" i="10" s="1"/>
  <c r="B12" i="10" s="1"/>
  <c r="B13" i="10" s="1"/>
  <c r="B15" i="10" s="1"/>
  <c r="B16" i="10" s="1"/>
  <c r="B17" i="10" s="1"/>
  <c r="B18" i="10" s="1"/>
  <c r="B19" i="10" s="1"/>
  <c r="B20" i="10" s="1"/>
  <c r="B21" i="10" s="1"/>
  <c r="B22" i="10" s="1"/>
  <c r="B23" i="10" s="1"/>
  <c r="D10" i="20" l="1"/>
  <c r="E10" i="20" s="1"/>
  <c r="M46" i="7"/>
  <c r="L110" i="7"/>
  <c r="M115" i="7"/>
  <c r="L68" i="7"/>
  <c r="M118" i="7"/>
  <c r="L116" i="7"/>
  <c r="M41" i="7"/>
  <c r="M120" i="7"/>
  <c r="M88" i="7"/>
  <c r="B11" i="20"/>
  <c r="Q124" i="7"/>
  <c r="M124" i="7" s="1"/>
  <c r="Q123" i="7"/>
  <c r="M123" i="7" s="1"/>
  <c r="Q122" i="7"/>
  <c r="M122" i="7" s="1"/>
  <c r="Q121" i="7"/>
  <c r="M121" i="7" s="1"/>
  <c r="Q120" i="7"/>
  <c r="Q119" i="7"/>
  <c r="M119" i="7" s="1"/>
  <c r="Q118" i="7"/>
  <c r="Q117" i="7"/>
  <c r="M117" i="7" s="1"/>
  <c r="Q116" i="7"/>
  <c r="M116" i="7" s="1"/>
  <c r="Q115" i="7"/>
  <c r="Q114" i="7"/>
  <c r="M114" i="7" s="1"/>
  <c r="Q113" i="7"/>
  <c r="M113" i="7" s="1"/>
  <c r="Q112" i="7"/>
  <c r="M112" i="7" s="1"/>
  <c r="Q111" i="7"/>
  <c r="M111" i="7" s="1"/>
  <c r="Q110" i="7"/>
  <c r="M110" i="7" s="1"/>
  <c r="Q109" i="7"/>
  <c r="M109" i="7" s="1"/>
  <c r="Q108" i="7"/>
  <c r="M108" i="7" s="1"/>
  <c r="Q107" i="7"/>
  <c r="M107" i="7" s="1"/>
  <c r="Q106" i="7"/>
  <c r="M106" i="7" s="1"/>
  <c r="Q105" i="7"/>
  <c r="M105" i="7" s="1"/>
  <c r="Q104" i="7"/>
  <c r="M104" i="7" s="1"/>
  <c r="Q103" i="7"/>
  <c r="M103" i="7" s="1"/>
  <c r="Q102" i="7"/>
  <c r="M102" i="7" s="1"/>
  <c r="Q101" i="7"/>
  <c r="M101" i="7" s="1"/>
  <c r="Q100" i="7"/>
  <c r="M100" i="7" s="1"/>
  <c r="Q99" i="7"/>
  <c r="M99" i="7" s="1"/>
  <c r="Q98" i="7"/>
  <c r="M98" i="7" s="1"/>
  <c r="Q97" i="7"/>
  <c r="M97" i="7" s="1"/>
  <c r="Q96" i="7"/>
  <c r="M96" i="7" s="1"/>
  <c r="Q95" i="7"/>
  <c r="M95" i="7" s="1"/>
  <c r="Q94" i="7"/>
  <c r="M94" i="7" s="1"/>
  <c r="Q93" i="7"/>
  <c r="M93" i="7" s="1"/>
  <c r="Q92" i="7"/>
  <c r="M92" i="7" s="1"/>
  <c r="Q91" i="7"/>
  <c r="M91" i="7" s="1"/>
  <c r="Q90" i="7"/>
  <c r="M90" i="7" s="1"/>
  <c r="Q89" i="7"/>
  <c r="M89" i="7" s="1"/>
  <c r="Q88" i="7"/>
  <c r="Q87" i="7"/>
  <c r="M87" i="7" s="1"/>
  <c r="Q86" i="7"/>
  <c r="M86" i="7" s="1"/>
  <c r="Q85" i="7"/>
  <c r="M85" i="7" s="1"/>
  <c r="Q84" i="7"/>
  <c r="M84" i="7" s="1"/>
  <c r="Q83" i="7"/>
  <c r="M83" i="7" s="1"/>
  <c r="Q82" i="7"/>
  <c r="M82" i="7" s="1"/>
  <c r="Q81" i="7"/>
  <c r="M81" i="7" s="1"/>
  <c r="Q80" i="7"/>
  <c r="M80" i="7" s="1"/>
  <c r="Q79" i="7"/>
  <c r="M79" i="7" s="1"/>
  <c r="Q78" i="7"/>
  <c r="M78" i="7" s="1"/>
  <c r="Q77" i="7"/>
  <c r="M77" i="7" s="1"/>
  <c r="Q76" i="7"/>
  <c r="M76" i="7" s="1"/>
  <c r="Q75" i="7"/>
  <c r="M75" i="7" s="1"/>
  <c r="Q74" i="7"/>
  <c r="M74" i="7" s="1"/>
  <c r="Q73" i="7"/>
  <c r="M73" i="7" s="1"/>
  <c r="Q72" i="7"/>
  <c r="M72" i="7" s="1"/>
  <c r="Q71" i="7"/>
  <c r="M71" i="7" s="1"/>
  <c r="Q70" i="7"/>
  <c r="M70" i="7" s="1"/>
  <c r="Q69" i="7"/>
  <c r="M69" i="7" s="1"/>
  <c r="Q68" i="7"/>
  <c r="M68" i="7" s="1"/>
  <c r="Q67" i="7"/>
  <c r="M67" i="7" s="1"/>
  <c r="Q66" i="7"/>
  <c r="M66" i="7" s="1"/>
  <c r="Q65" i="7"/>
  <c r="M65" i="7" s="1"/>
  <c r="Q64" i="7"/>
  <c r="M64" i="7" s="1"/>
  <c r="Q63" i="7"/>
  <c r="M63" i="7" s="1"/>
  <c r="Q62" i="7"/>
  <c r="M62" i="7" s="1"/>
  <c r="Q61" i="7"/>
  <c r="M61" i="7" s="1"/>
  <c r="Q60" i="7"/>
  <c r="M60" i="7" s="1"/>
  <c r="Q59" i="7"/>
  <c r="M59" i="7" s="1"/>
  <c r="Q58" i="7"/>
  <c r="M58" i="7" s="1"/>
  <c r="Q57" i="7"/>
  <c r="M57" i="7" s="1"/>
  <c r="Q56" i="7"/>
  <c r="M56" i="7" s="1"/>
  <c r="Q55" i="7"/>
  <c r="M55" i="7" s="1"/>
  <c r="Q54" i="7"/>
  <c r="M54" i="7" s="1"/>
  <c r="Q53" i="7"/>
  <c r="M53" i="7" s="1"/>
  <c r="Q52" i="7"/>
  <c r="M52" i="7" s="1"/>
  <c r="Q51" i="7"/>
  <c r="M51" i="7" s="1"/>
  <c r="Q50" i="7"/>
  <c r="M50" i="7" s="1"/>
  <c r="Q49" i="7"/>
  <c r="M49" i="7" s="1"/>
  <c r="Q48" i="7"/>
  <c r="M48" i="7" s="1"/>
  <c r="Q47" i="7"/>
  <c r="M47" i="7" s="1"/>
  <c r="Q46" i="7"/>
  <c r="Q45" i="7"/>
  <c r="M45" i="7" s="1"/>
  <c r="Q44" i="7"/>
  <c r="M44" i="7" s="1"/>
  <c r="Q43" i="7"/>
  <c r="M43" i="7" s="1"/>
  <c r="Q42" i="7"/>
  <c r="M42" i="7" s="1"/>
  <c r="Q41" i="7"/>
  <c r="Q40" i="7"/>
  <c r="M40" i="7" s="1"/>
  <c r="Q39" i="7"/>
  <c r="M39" i="7" s="1"/>
  <c r="Q38" i="7"/>
  <c r="M38" i="7" s="1"/>
  <c r="Q37" i="7"/>
  <c r="M37" i="7" s="1"/>
  <c r="Q36" i="7"/>
  <c r="M36" i="7" s="1"/>
  <c r="Q35" i="7"/>
  <c r="M35" i="7" s="1"/>
  <c r="Q34" i="7"/>
  <c r="M34" i="7" s="1"/>
  <c r="Q33" i="7"/>
  <c r="M33" i="7" s="1"/>
  <c r="Q32" i="7"/>
  <c r="M32" i="7" s="1"/>
  <c r="Q31" i="7"/>
  <c r="M31" i="7" s="1"/>
  <c r="Q30" i="7"/>
  <c r="M30" i="7" s="1"/>
  <c r="Q29" i="7"/>
  <c r="M29" i="7" s="1"/>
  <c r="Q28" i="7"/>
  <c r="M28" i="7" s="1"/>
  <c r="Q27" i="7"/>
  <c r="M27" i="7" s="1"/>
  <c r="Q26" i="7"/>
  <c r="M26" i="7" s="1"/>
  <c r="Q25" i="7"/>
  <c r="M25" i="7" s="1"/>
  <c r="Q24" i="7"/>
  <c r="M24" i="7" s="1"/>
  <c r="Q23" i="7"/>
  <c r="M23" i="7" s="1"/>
  <c r="Q22" i="7"/>
  <c r="M22" i="7" s="1"/>
  <c r="Q21" i="7"/>
  <c r="M21" i="7" s="1"/>
  <c r="Q20" i="7"/>
  <c r="M20" i="7" s="1"/>
  <c r="Q19" i="7"/>
  <c r="M19" i="7" s="1"/>
  <c r="Q18" i="7"/>
  <c r="M18" i="7" s="1"/>
  <c r="Q17" i="7"/>
  <c r="M17" i="7" s="1"/>
  <c r="Q16" i="7"/>
  <c r="M16" i="7" s="1"/>
  <c r="Q15" i="7"/>
  <c r="M15" i="7" s="1"/>
  <c r="Q14" i="7"/>
  <c r="M14" i="7" s="1"/>
  <c r="Q13" i="7"/>
  <c r="M13" i="7" s="1"/>
  <c r="Q12" i="7"/>
  <c r="M12" i="7" s="1"/>
  <c r="Q11" i="7"/>
  <c r="M11" i="7" s="1"/>
  <c r="Q10" i="7"/>
  <c r="M10" i="7" s="1"/>
  <c r="Q9" i="7"/>
  <c r="M9" i="7" s="1"/>
  <c r="Q8" i="7"/>
  <c r="M8" i="7" s="1"/>
  <c r="Q7" i="7"/>
  <c r="M7" i="7" s="1"/>
  <c r="Q6" i="7"/>
  <c r="M6" i="7" s="1"/>
  <c r="Q5" i="7"/>
  <c r="M5" i="7" s="1"/>
  <c r="P124" i="7"/>
  <c r="L124" i="7" s="1"/>
  <c r="P123" i="7"/>
  <c r="L123" i="7" s="1"/>
  <c r="P122" i="7"/>
  <c r="L122" i="7" s="1"/>
  <c r="P121" i="7"/>
  <c r="L121" i="7" s="1"/>
  <c r="P120" i="7"/>
  <c r="L120" i="7" s="1"/>
  <c r="P119" i="7"/>
  <c r="L119" i="7" s="1"/>
  <c r="P118" i="7"/>
  <c r="L118" i="7" s="1"/>
  <c r="P117" i="7"/>
  <c r="L117" i="7" s="1"/>
  <c r="P116" i="7"/>
  <c r="P115" i="7"/>
  <c r="L115" i="7" s="1"/>
  <c r="P114" i="7"/>
  <c r="L114" i="7" s="1"/>
  <c r="P113" i="7"/>
  <c r="L113" i="7" s="1"/>
  <c r="P112" i="7"/>
  <c r="L112" i="7" s="1"/>
  <c r="P111" i="7"/>
  <c r="L111" i="7" s="1"/>
  <c r="P110" i="7"/>
  <c r="P109" i="7"/>
  <c r="L109" i="7" s="1"/>
  <c r="P108" i="7"/>
  <c r="L108" i="7" s="1"/>
  <c r="P107" i="7"/>
  <c r="L107" i="7" s="1"/>
  <c r="P106" i="7"/>
  <c r="L106" i="7" s="1"/>
  <c r="P105" i="7"/>
  <c r="L105" i="7" s="1"/>
  <c r="P104" i="7"/>
  <c r="L104" i="7" s="1"/>
  <c r="P103" i="7"/>
  <c r="L103" i="7" s="1"/>
  <c r="P102" i="7"/>
  <c r="L102" i="7" s="1"/>
  <c r="P101" i="7"/>
  <c r="L101" i="7" s="1"/>
  <c r="P100" i="7"/>
  <c r="L100" i="7" s="1"/>
  <c r="P99" i="7"/>
  <c r="L99" i="7" s="1"/>
  <c r="P98" i="7"/>
  <c r="L98" i="7" s="1"/>
  <c r="P97" i="7"/>
  <c r="L97" i="7" s="1"/>
  <c r="P96" i="7"/>
  <c r="L96" i="7" s="1"/>
  <c r="P95" i="7"/>
  <c r="L95" i="7" s="1"/>
  <c r="P94" i="7"/>
  <c r="L94" i="7" s="1"/>
  <c r="P93" i="7"/>
  <c r="L93" i="7" s="1"/>
  <c r="P92" i="7"/>
  <c r="L92" i="7" s="1"/>
  <c r="P91" i="7"/>
  <c r="L91" i="7" s="1"/>
  <c r="P90" i="7"/>
  <c r="L90" i="7" s="1"/>
  <c r="P89" i="7"/>
  <c r="L89" i="7" s="1"/>
  <c r="P88" i="7"/>
  <c r="L88" i="7" s="1"/>
  <c r="P87" i="7"/>
  <c r="L87" i="7" s="1"/>
  <c r="P86" i="7"/>
  <c r="L86" i="7" s="1"/>
  <c r="P85" i="7"/>
  <c r="L85" i="7" s="1"/>
  <c r="P84" i="7"/>
  <c r="L84" i="7" s="1"/>
  <c r="P83" i="7"/>
  <c r="L83" i="7" s="1"/>
  <c r="P82" i="7"/>
  <c r="L82" i="7" s="1"/>
  <c r="P81" i="7"/>
  <c r="L81" i="7" s="1"/>
  <c r="P80" i="7"/>
  <c r="L80" i="7" s="1"/>
  <c r="P79" i="7"/>
  <c r="L79" i="7" s="1"/>
  <c r="P78" i="7"/>
  <c r="L78" i="7" s="1"/>
  <c r="P77" i="7"/>
  <c r="L77" i="7" s="1"/>
  <c r="P76" i="7"/>
  <c r="L76" i="7" s="1"/>
  <c r="P75" i="7"/>
  <c r="L75" i="7" s="1"/>
  <c r="P74" i="7"/>
  <c r="L74" i="7" s="1"/>
  <c r="P73" i="7"/>
  <c r="L73" i="7" s="1"/>
  <c r="P72" i="7"/>
  <c r="L72" i="7" s="1"/>
  <c r="P71" i="7"/>
  <c r="L71" i="7" s="1"/>
  <c r="P70" i="7"/>
  <c r="L70" i="7" s="1"/>
  <c r="P69" i="7"/>
  <c r="L69" i="7" s="1"/>
  <c r="P68" i="7"/>
  <c r="P67" i="7"/>
  <c r="L67" i="7" s="1"/>
  <c r="P66" i="7"/>
  <c r="L66" i="7" s="1"/>
  <c r="P65" i="7"/>
  <c r="L65" i="7" s="1"/>
  <c r="P64" i="7"/>
  <c r="L64" i="7" s="1"/>
  <c r="P63" i="7"/>
  <c r="L63" i="7" s="1"/>
  <c r="P62" i="7"/>
  <c r="L62" i="7" s="1"/>
  <c r="P61" i="7"/>
  <c r="L61" i="7" s="1"/>
  <c r="P60" i="7"/>
  <c r="L60" i="7" s="1"/>
  <c r="P59" i="7"/>
  <c r="L59" i="7" s="1"/>
  <c r="P58" i="7"/>
  <c r="L58" i="7" s="1"/>
  <c r="P57" i="7"/>
  <c r="L57" i="7" s="1"/>
  <c r="P56" i="7"/>
  <c r="L56" i="7" s="1"/>
  <c r="P55" i="7"/>
  <c r="L55" i="7" s="1"/>
  <c r="P54" i="7"/>
  <c r="L54" i="7" s="1"/>
  <c r="P53" i="7"/>
  <c r="L53" i="7" s="1"/>
  <c r="P52" i="7"/>
  <c r="L52" i="7" s="1"/>
  <c r="P51" i="7"/>
  <c r="L51" i="7" s="1"/>
  <c r="P50" i="7"/>
  <c r="L50" i="7" s="1"/>
  <c r="P49" i="7"/>
  <c r="L49" i="7" s="1"/>
  <c r="P48" i="7"/>
  <c r="L48" i="7" s="1"/>
  <c r="P47" i="7"/>
  <c r="L47" i="7" s="1"/>
  <c r="P46" i="7"/>
  <c r="L46" i="7" s="1"/>
  <c r="P45" i="7"/>
  <c r="L45" i="7" s="1"/>
  <c r="P44" i="7"/>
  <c r="L44" i="7" s="1"/>
  <c r="P43" i="7"/>
  <c r="L43" i="7" s="1"/>
  <c r="P42" i="7"/>
  <c r="L42" i="7" s="1"/>
  <c r="P41" i="7"/>
  <c r="L41" i="7" s="1"/>
  <c r="P40" i="7"/>
  <c r="L40" i="7" s="1"/>
  <c r="P39" i="7"/>
  <c r="L39" i="7" s="1"/>
  <c r="P38" i="7"/>
  <c r="L38" i="7" s="1"/>
  <c r="P37" i="7"/>
  <c r="L37" i="7" s="1"/>
  <c r="P36" i="7"/>
  <c r="L36" i="7" s="1"/>
  <c r="P35" i="7"/>
  <c r="L35" i="7" s="1"/>
  <c r="P34" i="7"/>
  <c r="L34" i="7" s="1"/>
  <c r="P33" i="7"/>
  <c r="L33" i="7" s="1"/>
  <c r="P32" i="7"/>
  <c r="L32" i="7" s="1"/>
  <c r="P31" i="7"/>
  <c r="L31" i="7" s="1"/>
  <c r="P30" i="7"/>
  <c r="L30" i="7" s="1"/>
  <c r="P29" i="7"/>
  <c r="L29" i="7" s="1"/>
  <c r="P28" i="7"/>
  <c r="L28" i="7" s="1"/>
  <c r="P27" i="7"/>
  <c r="L27" i="7" s="1"/>
  <c r="P26" i="7"/>
  <c r="L26" i="7" s="1"/>
  <c r="P25" i="7"/>
  <c r="L25" i="7" s="1"/>
  <c r="P24" i="7"/>
  <c r="L24" i="7" s="1"/>
  <c r="P23" i="7"/>
  <c r="L23" i="7" s="1"/>
  <c r="P22" i="7"/>
  <c r="L22" i="7" s="1"/>
  <c r="P21" i="7"/>
  <c r="L21" i="7" s="1"/>
  <c r="P20" i="7"/>
  <c r="L20" i="7" s="1"/>
  <c r="P19" i="7"/>
  <c r="L19" i="7" s="1"/>
  <c r="P18" i="7"/>
  <c r="L18" i="7" s="1"/>
  <c r="P17" i="7"/>
  <c r="L17" i="7" s="1"/>
  <c r="P16" i="7"/>
  <c r="L16" i="7" s="1"/>
  <c r="P15" i="7"/>
  <c r="L15" i="7" s="1"/>
  <c r="P14" i="7"/>
  <c r="L14" i="7" s="1"/>
  <c r="P13" i="7"/>
  <c r="L13" i="7" s="1"/>
  <c r="P12" i="7"/>
  <c r="L12" i="7" s="1"/>
  <c r="P11" i="7"/>
  <c r="L11" i="7" s="1"/>
  <c r="P10" i="7"/>
  <c r="L10" i="7" s="1"/>
  <c r="P9" i="7"/>
  <c r="L9" i="7" s="1"/>
  <c r="P8" i="7"/>
  <c r="L8" i="7" s="1"/>
  <c r="P7" i="7"/>
  <c r="L7" i="7" s="1"/>
  <c r="P6" i="7"/>
  <c r="L6" i="7" s="1"/>
  <c r="P5" i="7"/>
  <c r="L5" i="7" s="1"/>
  <c r="D11" i="20" l="1"/>
  <c r="E11" i="20" s="1"/>
  <c r="F11" i="20" s="1"/>
  <c r="B12" i="20"/>
  <c r="R79" i="7"/>
  <c r="R6" i="7"/>
  <c r="S115" i="7"/>
  <c r="V6" i="7"/>
  <c r="W6" i="7"/>
  <c r="S6" i="7" s="1"/>
  <c r="V7" i="7"/>
  <c r="R7" i="7" s="1"/>
  <c r="W7" i="7"/>
  <c r="S7" i="7" s="1"/>
  <c r="V8" i="7"/>
  <c r="R8" i="7" s="1"/>
  <c r="W8" i="7"/>
  <c r="S8" i="7" s="1"/>
  <c r="V9" i="7"/>
  <c r="R9" i="7" s="1"/>
  <c r="W9" i="7"/>
  <c r="S9" i="7" s="1"/>
  <c r="V10" i="7"/>
  <c r="R10" i="7" s="1"/>
  <c r="W10" i="7"/>
  <c r="S10" i="7" s="1"/>
  <c r="V11" i="7"/>
  <c r="R11" i="7" s="1"/>
  <c r="W11" i="7"/>
  <c r="S11" i="7" s="1"/>
  <c r="V12" i="7"/>
  <c r="R12" i="7" s="1"/>
  <c r="W12" i="7"/>
  <c r="S12" i="7" s="1"/>
  <c r="V13" i="7"/>
  <c r="R13" i="7" s="1"/>
  <c r="W13" i="7"/>
  <c r="S13" i="7" s="1"/>
  <c r="V14" i="7"/>
  <c r="R14" i="7" s="1"/>
  <c r="W14" i="7"/>
  <c r="S14" i="7" s="1"/>
  <c r="V15" i="7"/>
  <c r="R15" i="7" s="1"/>
  <c r="W15" i="7"/>
  <c r="S15" i="7" s="1"/>
  <c r="V16" i="7"/>
  <c r="R16" i="7" s="1"/>
  <c r="W16" i="7"/>
  <c r="S16" i="7" s="1"/>
  <c r="V17" i="7"/>
  <c r="R17" i="7" s="1"/>
  <c r="W17" i="7"/>
  <c r="S17" i="7" s="1"/>
  <c r="V18" i="7"/>
  <c r="R18" i="7" s="1"/>
  <c r="W18" i="7"/>
  <c r="S18" i="7" s="1"/>
  <c r="V19" i="7"/>
  <c r="R19" i="7" s="1"/>
  <c r="W19" i="7"/>
  <c r="S19" i="7" s="1"/>
  <c r="V20" i="7"/>
  <c r="R20" i="7" s="1"/>
  <c r="W20" i="7"/>
  <c r="S20" i="7" s="1"/>
  <c r="V21" i="7"/>
  <c r="R21" i="7" s="1"/>
  <c r="W21" i="7"/>
  <c r="S21" i="7" s="1"/>
  <c r="V22" i="7"/>
  <c r="R22" i="7" s="1"/>
  <c r="W22" i="7"/>
  <c r="S22" i="7" s="1"/>
  <c r="V23" i="7"/>
  <c r="R23" i="7" s="1"/>
  <c r="W23" i="7"/>
  <c r="S23" i="7" s="1"/>
  <c r="V24" i="7"/>
  <c r="R24" i="7" s="1"/>
  <c r="W24" i="7"/>
  <c r="S24" i="7" s="1"/>
  <c r="V25" i="7"/>
  <c r="R25" i="7" s="1"/>
  <c r="W25" i="7"/>
  <c r="S25" i="7" s="1"/>
  <c r="V26" i="7"/>
  <c r="R26" i="7" s="1"/>
  <c r="W26" i="7"/>
  <c r="S26" i="7" s="1"/>
  <c r="V27" i="7"/>
  <c r="R27" i="7" s="1"/>
  <c r="W27" i="7"/>
  <c r="S27" i="7" s="1"/>
  <c r="V28" i="7"/>
  <c r="R28" i="7" s="1"/>
  <c r="W28" i="7"/>
  <c r="S28" i="7" s="1"/>
  <c r="V29" i="7"/>
  <c r="R29" i="7" s="1"/>
  <c r="W29" i="7"/>
  <c r="S29" i="7" s="1"/>
  <c r="V30" i="7"/>
  <c r="R30" i="7" s="1"/>
  <c r="W30" i="7"/>
  <c r="S30" i="7" s="1"/>
  <c r="V31" i="7"/>
  <c r="R31" i="7" s="1"/>
  <c r="W31" i="7"/>
  <c r="S31" i="7" s="1"/>
  <c r="V32" i="7"/>
  <c r="R32" i="7" s="1"/>
  <c r="W32" i="7"/>
  <c r="S32" i="7" s="1"/>
  <c r="V33" i="7"/>
  <c r="R33" i="7" s="1"/>
  <c r="W33" i="7"/>
  <c r="S33" i="7" s="1"/>
  <c r="V34" i="7"/>
  <c r="R34" i="7" s="1"/>
  <c r="W34" i="7"/>
  <c r="S34" i="7" s="1"/>
  <c r="V35" i="7"/>
  <c r="R35" i="7" s="1"/>
  <c r="W35" i="7"/>
  <c r="S35" i="7" s="1"/>
  <c r="V36" i="7"/>
  <c r="R36" i="7" s="1"/>
  <c r="W36" i="7"/>
  <c r="S36" i="7" s="1"/>
  <c r="V37" i="7"/>
  <c r="R37" i="7" s="1"/>
  <c r="W37" i="7"/>
  <c r="S37" i="7" s="1"/>
  <c r="V38" i="7"/>
  <c r="R38" i="7" s="1"/>
  <c r="W38" i="7"/>
  <c r="S38" i="7" s="1"/>
  <c r="V39" i="7"/>
  <c r="R39" i="7" s="1"/>
  <c r="W39" i="7"/>
  <c r="S39" i="7" s="1"/>
  <c r="V40" i="7"/>
  <c r="R40" i="7" s="1"/>
  <c r="W40" i="7"/>
  <c r="S40" i="7" s="1"/>
  <c r="V41" i="7"/>
  <c r="R41" i="7" s="1"/>
  <c r="W41" i="7"/>
  <c r="S41" i="7" s="1"/>
  <c r="V42" i="7"/>
  <c r="R42" i="7" s="1"/>
  <c r="W42" i="7"/>
  <c r="S42" i="7" s="1"/>
  <c r="V43" i="7"/>
  <c r="R43" i="7" s="1"/>
  <c r="W43" i="7"/>
  <c r="S43" i="7" s="1"/>
  <c r="V44" i="7"/>
  <c r="R44" i="7" s="1"/>
  <c r="W44" i="7"/>
  <c r="S44" i="7" s="1"/>
  <c r="V45" i="7"/>
  <c r="R45" i="7" s="1"/>
  <c r="W45" i="7"/>
  <c r="S45" i="7" s="1"/>
  <c r="V46" i="7"/>
  <c r="R46" i="7" s="1"/>
  <c r="W46" i="7"/>
  <c r="S46" i="7" s="1"/>
  <c r="V47" i="7"/>
  <c r="R47" i="7" s="1"/>
  <c r="W47" i="7"/>
  <c r="S47" i="7" s="1"/>
  <c r="V48" i="7"/>
  <c r="R48" i="7" s="1"/>
  <c r="W48" i="7"/>
  <c r="S48" i="7" s="1"/>
  <c r="V49" i="7"/>
  <c r="R49" i="7" s="1"/>
  <c r="W49" i="7"/>
  <c r="S49" i="7" s="1"/>
  <c r="V50" i="7"/>
  <c r="R50" i="7" s="1"/>
  <c r="W50" i="7"/>
  <c r="S50" i="7" s="1"/>
  <c r="V51" i="7"/>
  <c r="R51" i="7" s="1"/>
  <c r="W51" i="7"/>
  <c r="S51" i="7" s="1"/>
  <c r="V52" i="7"/>
  <c r="R52" i="7" s="1"/>
  <c r="W52" i="7"/>
  <c r="S52" i="7" s="1"/>
  <c r="V53" i="7"/>
  <c r="R53" i="7" s="1"/>
  <c r="W53" i="7"/>
  <c r="S53" i="7" s="1"/>
  <c r="V54" i="7"/>
  <c r="R54" i="7" s="1"/>
  <c r="W54" i="7"/>
  <c r="S54" i="7" s="1"/>
  <c r="V55" i="7"/>
  <c r="R55" i="7" s="1"/>
  <c r="W55" i="7"/>
  <c r="S55" i="7" s="1"/>
  <c r="V56" i="7"/>
  <c r="R56" i="7" s="1"/>
  <c r="W56" i="7"/>
  <c r="S56" i="7" s="1"/>
  <c r="V57" i="7"/>
  <c r="R57" i="7" s="1"/>
  <c r="W57" i="7"/>
  <c r="S57" i="7" s="1"/>
  <c r="V58" i="7"/>
  <c r="R58" i="7" s="1"/>
  <c r="W58" i="7"/>
  <c r="S58" i="7" s="1"/>
  <c r="V59" i="7"/>
  <c r="R59" i="7" s="1"/>
  <c r="W59" i="7"/>
  <c r="S59" i="7" s="1"/>
  <c r="V60" i="7"/>
  <c r="R60" i="7" s="1"/>
  <c r="W60" i="7"/>
  <c r="S60" i="7" s="1"/>
  <c r="V61" i="7"/>
  <c r="R61" i="7" s="1"/>
  <c r="W61" i="7"/>
  <c r="S61" i="7" s="1"/>
  <c r="V62" i="7"/>
  <c r="R62" i="7" s="1"/>
  <c r="W62" i="7"/>
  <c r="S62" i="7" s="1"/>
  <c r="V63" i="7"/>
  <c r="R63" i="7" s="1"/>
  <c r="W63" i="7"/>
  <c r="S63" i="7" s="1"/>
  <c r="V64" i="7"/>
  <c r="R64" i="7" s="1"/>
  <c r="W64" i="7"/>
  <c r="S64" i="7" s="1"/>
  <c r="V65" i="7"/>
  <c r="R65" i="7" s="1"/>
  <c r="W65" i="7"/>
  <c r="S65" i="7" s="1"/>
  <c r="V66" i="7"/>
  <c r="R66" i="7" s="1"/>
  <c r="W66" i="7"/>
  <c r="S66" i="7" s="1"/>
  <c r="V67" i="7"/>
  <c r="R67" i="7" s="1"/>
  <c r="W67" i="7"/>
  <c r="S67" i="7" s="1"/>
  <c r="V68" i="7"/>
  <c r="R68" i="7" s="1"/>
  <c r="W68" i="7"/>
  <c r="S68" i="7" s="1"/>
  <c r="V69" i="7"/>
  <c r="R69" i="7" s="1"/>
  <c r="W69" i="7"/>
  <c r="S69" i="7" s="1"/>
  <c r="V70" i="7"/>
  <c r="R70" i="7" s="1"/>
  <c r="W70" i="7"/>
  <c r="S70" i="7" s="1"/>
  <c r="V71" i="7"/>
  <c r="R71" i="7" s="1"/>
  <c r="W71" i="7"/>
  <c r="S71" i="7" s="1"/>
  <c r="V72" i="7"/>
  <c r="R72" i="7" s="1"/>
  <c r="W72" i="7"/>
  <c r="S72" i="7" s="1"/>
  <c r="V73" i="7"/>
  <c r="R73" i="7" s="1"/>
  <c r="W73" i="7"/>
  <c r="S73" i="7" s="1"/>
  <c r="V74" i="7"/>
  <c r="R74" i="7" s="1"/>
  <c r="W74" i="7"/>
  <c r="S74" i="7" s="1"/>
  <c r="V75" i="7"/>
  <c r="R75" i="7" s="1"/>
  <c r="W75" i="7"/>
  <c r="S75" i="7" s="1"/>
  <c r="V76" i="7"/>
  <c r="R76" i="7" s="1"/>
  <c r="W76" i="7"/>
  <c r="S76" i="7" s="1"/>
  <c r="V77" i="7"/>
  <c r="R77" i="7" s="1"/>
  <c r="W77" i="7"/>
  <c r="S77" i="7" s="1"/>
  <c r="V78" i="7"/>
  <c r="R78" i="7" s="1"/>
  <c r="W78" i="7"/>
  <c r="S78" i="7" s="1"/>
  <c r="V79" i="7"/>
  <c r="W79" i="7"/>
  <c r="S79" i="7" s="1"/>
  <c r="V80" i="7"/>
  <c r="R80" i="7" s="1"/>
  <c r="W80" i="7"/>
  <c r="S80" i="7" s="1"/>
  <c r="V81" i="7"/>
  <c r="R81" i="7" s="1"/>
  <c r="W81" i="7"/>
  <c r="S81" i="7" s="1"/>
  <c r="V82" i="7"/>
  <c r="R82" i="7" s="1"/>
  <c r="W82" i="7"/>
  <c r="S82" i="7" s="1"/>
  <c r="V83" i="7"/>
  <c r="R83" i="7" s="1"/>
  <c r="W83" i="7"/>
  <c r="S83" i="7" s="1"/>
  <c r="V84" i="7"/>
  <c r="R84" i="7" s="1"/>
  <c r="W84" i="7"/>
  <c r="S84" i="7" s="1"/>
  <c r="V85" i="7"/>
  <c r="R85" i="7" s="1"/>
  <c r="W85" i="7"/>
  <c r="S85" i="7" s="1"/>
  <c r="V86" i="7"/>
  <c r="R86" i="7" s="1"/>
  <c r="W86" i="7"/>
  <c r="S86" i="7" s="1"/>
  <c r="V87" i="7"/>
  <c r="R87" i="7" s="1"/>
  <c r="W87" i="7"/>
  <c r="S87" i="7" s="1"/>
  <c r="V88" i="7"/>
  <c r="R88" i="7" s="1"/>
  <c r="W88" i="7"/>
  <c r="S88" i="7" s="1"/>
  <c r="V89" i="7"/>
  <c r="R89" i="7" s="1"/>
  <c r="W89" i="7"/>
  <c r="S89" i="7" s="1"/>
  <c r="V90" i="7"/>
  <c r="R90" i="7" s="1"/>
  <c r="W90" i="7"/>
  <c r="S90" i="7" s="1"/>
  <c r="V91" i="7"/>
  <c r="R91" i="7" s="1"/>
  <c r="W91" i="7"/>
  <c r="S91" i="7" s="1"/>
  <c r="V92" i="7"/>
  <c r="R92" i="7" s="1"/>
  <c r="W92" i="7"/>
  <c r="S92" i="7" s="1"/>
  <c r="V93" i="7"/>
  <c r="R93" i="7" s="1"/>
  <c r="W93" i="7"/>
  <c r="S93" i="7" s="1"/>
  <c r="V94" i="7"/>
  <c r="R94" i="7" s="1"/>
  <c r="W94" i="7"/>
  <c r="S94" i="7" s="1"/>
  <c r="V95" i="7"/>
  <c r="R95" i="7" s="1"/>
  <c r="W95" i="7"/>
  <c r="S95" i="7" s="1"/>
  <c r="V96" i="7"/>
  <c r="R96" i="7" s="1"/>
  <c r="W96" i="7"/>
  <c r="S96" i="7" s="1"/>
  <c r="V97" i="7"/>
  <c r="R97" i="7" s="1"/>
  <c r="W97" i="7"/>
  <c r="S97" i="7" s="1"/>
  <c r="V98" i="7"/>
  <c r="R98" i="7" s="1"/>
  <c r="W98" i="7"/>
  <c r="S98" i="7" s="1"/>
  <c r="V99" i="7"/>
  <c r="R99" i="7" s="1"/>
  <c r="W99" i="7"/>
  <c r="S99" i="7" s="1"/>
  <c r="V100" i="7"/>
  <c r="R100" i="7" s="1"/>
  <c r="W100" i="7"/>
  <c r="S100" i="7" s="1"/>
  <c r="V101" i="7"/>
  <c r="R101" i="7" s="1"/>
  <c r="W101" i="7"/>
  <c r="S101" i="7" s="1"/>
  <c r="V102" i="7"/>
  <c r="R102" i="7" s="1"/>
  <c r="W102" i="7"/>
  <c r="S102" i="7" s="1"/>
  <c r="V103" i="7"/>
  <c r="R103" i="7" s="1"/>
  <c r="W103" i="7"/>
  <c r="S103" i="7" s="1"/>
  <c r="V104" i="7"/>
  <c r="R104" i="7" s="1"/>
  <c r="W104" i="7"/>
  <c r="S104" i="7" s="1"/>
  <c r="V105" i="7"/>
  <c r="R105" i="7" s="1"/>
  <c r="W105" i="7"/>
  <c r="S105" i="7" s="1"/>
  <c r="V106" i="7"/>
  <c r="R106" i="7" s="1"/>
  <c r="W106" i="7"/>
  <c r="S106" i="7" s="1"/>
  <c r="V107" i="7"/>
  <c r="R107" i="7" s="1"/>
  <c r="W107" i="7"/>
  <c r="S107" i="7" s="1"/>
  <c r="V108" i="7"/>
  <c r="R108" i="7" s="1"/>
  <c r="W108" i="7"/>
  <c r="S108" i="7" s="1"/>
  <c r="V109" i="7"/>
  <c r="R109" i="7" s="1"/>
  <c r="W109" i="7"/>
  <c r="S109" i="7" s="1"/>
  <c r="V110" i="7"/>
  <c r="R110" i="7" s="1"/>
  <c r="W110" i="7"/>
  <c r="S110" i="7" s="1"/>
  <c r="V111" i="7"/>
  <c r="R111" i="7" s="1"/>
  <c r="W111" i="7"/>
  <c r="S111" i="7" s="1"/>
  <c r="V112" i="7"/>
  <c r="R112" i="7" s="1"/>
  <c r="W112" i="7"/>
  <c r="S112" i="7" s="1"/>
  <c r="V113" i="7"/>
  <c r="R113" i="7" s="1"/>
  <c r="W113" i="7"/>
  <c r="S113" i="7" s="1"/>
  <c r="V114" i="7"/>
  <c r="R114" i="7" s="1"/>
  <c r="W114" i="7"/>
  <c r="S114" i="7" s="1"/>
  <c r="V115" i="7"/>
  <c r="R115" i="7" s="1"/>
  <c r="W115" i="7"/>
  <c r="V116" i="7"/>
  <c r="R116" i="7" s="1"/>
  <c r="W116" i="7"/>
  <c r="S116" i="7" s="1"/>
  <c r="V117" i="7"/>
  <c r="R117" i="7" s="1"/>
  <c r="W117" i="7"/>
  <c r="S117" i="7" s="1"/>
  <c r="V118" i="7"/>
  <c r="R118" i="7" s="1"/>
  <c r="W118" i="7"/>
  <c r="S118" i="7" s="1"/>
  <c r="V119" i="7"/>
  <c r="R119" i="7" s="1"/>
  <c r="W119" i="7"/>
  <c r="S119" i="7" s="1"/>
  <c r="V120" i="7"/>
  <c r="R120" i="7" s="1"/>
  <c r="W120" i="7"/>
  <c r="S120" i="7" s="1"/>
  <c r="V121" i="7"/>
  <c r="R121" i="7" s="1"/>
  <c r="W121" i="7"/>
  <c r="S121" i="7" s="1"/>
  <c r="V122" i="7"/>
  <c r="R122" i="7" s="1"/>
  <c r="W122" i="7"/>
  <c r="S122" i="7" s="1"/>
  <c r="V123" i="7"/>
  <c r="R123" i="7" s="1"/>
  <c r="W123" i="7"/>
  <c r="S123" i="7" s="1"/>
  <c r="V124" i="7"/>
  <c r="R124" i="7" s="1"/>
  <c r="W124" i="7"/>
  <c r="S124" i="7" s="1"/>
  <c r="W5" i="7"/>
  <c r="S5" i="7" s="1"/>
  <c r="V5" i="7"/>
  <c r="R5" i="7" s="1"/>
  <c r="D12" i="20" l="1"/>
  <c r="E12" i="20" s="1"/>
  <c r="F12" i="20" s="1"/>
  <c r="G12" i="20" s="1"/>
  <c r="B13" i="20"/>
  <c r="Y97" i="7"/>
  <c r="X62" i="7"/>
  <c r="AC124" i="7"/>
  <c r="Y124" i="7" s="1"/>
  <c r="AC123" i="7"/>
  <c r="Y123" i="7" s="1"/>
  <c r="AC122" i="7"/>
  <c r="Y122" i="7" s="1"/>
  <c r="AC121" i="7"/>
  <c r="Y121" i="7" s="1"/>
  <c r="AC120" i="7"/>
  <c r="Y120" i="7" s="1"/>
  <c r="AC119" i="7"/>
  <c r="Y119" i="7" s="1"/>
  <c r="AC118" i="7"/>
  <c r="Y118" i="7" s="1"/>
  <c r="AC117" i="7"/>
  <c r="Y117" i="7" s="1"/>
  <c r="AC116" i="7"/>
  <c r="Y116" i="7" s="1"/>
  <c r="AC115" i="7"/>
  <c r="Y115" i="7" s="1"/>
  <c r="AC114" i="7"/>
  <c r="Y114" i="7" s="1"/>
  <c r="AC113" i="7"/>
  <c r="Y113" i="7" s="1"/>
  <c r="AC112" i="7"/>
  <c r="Y112" i="7" s="1"/>
  <c r="AC111" i="7"/>
  <c r="Y111" i="7" s="1"/>
  <c r="AC110" i="7"/>
  <c r="Y110" i="7" s="1"/>
  <c r="AC109" i="7"/>
  <c r="Y109" i="7" s="1"/>
  <c r="AC108" i="7"/>
  <c r="Y108" i="7" s="1"/>
  <c r="AC107" i="7"/>
  <c r="Y107" i="7" s="1"/>
  <c r="AC106" i="7"/>
  <c r="Y106" i="7" s="1"/>
  <c r="AC105" i="7"/>
  <c r="Y105" i="7" s="1"/>
  <c r="AC104" i="7"/>
  <c r="Y104" i="7" s="1"/>
  <c r="AC103" i="7"/>
  <c r="Y103" i="7" s="1"/>
  <c r="AC102" i="7"/>
  <c r="Y102" i="7" s="1"/>
  <c r="AC101" i="7"/>
  <c r="Y101" i="7" s="1"/>
  <c r="AC100" i="7"/>
  <c r="Y100" i="7" s="1"/>
  <c r="AC99" i="7"/>
  <c r="Y99" i="7" s="1"/>
  <c r="AC98" i="7"/>
  <c r="Y98" i="7" s="1"/>
  <c r="AC97" i="7"/>
  <c r="AC96" i="7"/>
  <c r="Y96" i="7" s="1"/>
  <c r="AC95" i="7"/>
  <c r="Y95" i="7" s="1"/>
  <c r="AC94" i="7"/>
  <c r="Y94" i="7" s="1"/>
  <c r="AC93" i="7"/>
  <c r="Y93" i="7" s="1"/>
  <c r="AC92" i="7"/>
  <c r="Y92" i="7" s="1"/>
  <c r="AC91" i="7"/>
  <c r="Y91" i="7" s="1"/>
  <c r="AC90" i="7"/>
  <c r="Y90" i="7" s="1"/>
  <c r="AC89" i="7"/>
  <c r="Y89" i="7" s="1"/>
  <c r="AC88" i="7"/>
  <c r="Y88" i="7" s="1"/>
  <c r="AC87" i="7"/>
  <c r="Y87" i="7" s="1"/>
  <c r="AC86" i="7"/>
  <c r="Y86" i="7" s="1"/>
  <c r="AC85" i="7"/>
  <c r="Y85" i="7" s="1"/>
  <c r="AC84" i="7"/>
  <c r="Y84" i="7" s="1"/>
  <c r="AC83" i="7"/>
  <c r="Y83" i="7" s="1"/>
  <c r="AC82" i="7"/>
  <c r="Y82" i="7" s="1"/>
  <c r="AC81" i="7"/>
  <c r="Y81" i="7" s="1"/>
  <c r="AC80" i="7"/>
  <c r="Y80" i="7" s="1"/>
  <c r="AC79" i="7"/>
  <c r="Y79" i="7" s="1"/>
  <c r="AC78" i="7"/>
  <c r="Y78" i="7" s="1"/>
  <c r="AC77" i="7"/>
  <c r="Y77" i="7" s="1"/>
  <c r="AC76" i="7"/>
  <c r="Y76" i="7" s="1"/>
  <c r="AC75" i="7"/>
  <c r="Y75" i="7" s="1"/>
  <c r="AC74" i="7"/>
  <c r="Y74" i="7" s="1"/>
  <c r="AC73" i="7"/>
  <c r="Y73" i="7" s="1"/>
  <c r="AC72" i="7"/>
  <c r="Y72" i="7" s="1"/>
  <c r="AC71" i="7"/>
  <c r="Y71" i="7" s="1"/>
  <c r="AC70" i="7"/>
  <c r="Y70" i="7" s="1"/>
  <c r="AC69" i="7"/>
  <c r="Y69" i="7" s="1"/>
  <c r="AC68" i="7"/>
  <c r="Y68" i="7" s="1"/>
  <c r="AC67" i="7"/>
  <c r="Y67" i="7" s="1"/>
  <c r="AC66" i="7"/>
  <c r="Y66" i="7" s="1"/>
  <c r="AC65" i="7"/>
  <c r="Y65" i="7" s="1"/>
  <c r="AC64" i="7"/>
  <c r="Y64" i="7" s="1"/>
  <c r="AC63" i="7"/>
  <c r="Y63" i="7" s="1"/>
  <c r="AC62" i="7"/>
  <c r="Y62" i="7" s="1"/>
  <c r="AC61" i="7"/>
  <c r="Y61" i="7" s="1"/>
  <c r="AC60" i="7"/>
  <c r="Y60" i="7" s="1"/>
  <c r="AC59" i="7"/>
  <c r="Y59" i="7" s="1"/>
  <c r="AC58" i="7"/>
  <c r="Y58" i="7" s="1"/>
  <c r="AC57" i="7"/>
  <c r="Y57" i="7" s="1"/>
  <c r="AC56" i="7"/>
  <c r="Y56" i="7" s="1"/>
  <c r="AC55" i="7"/>
  <c r="Y55" i="7" s="1"/>
  <c r="AC54" i="7"/>
  <c r="Y54" i="7" s="1"/>
  <c r="AC53" i="7"/>
  <c r="Y53" i="7" s="1"/>
  <c r="AC52" i="7"/>
  <c r="Y52" i="7" s="1"/>
  <c r="AC51" i="7"/>
  <c r="Y51" i="7" s="1"/>
  <c r="AC50" i="7"/>
  <c r="Y50" i="7" s="1"/>
  <c r="AC49" i="7"/>
  <c r="Y49" i="7" s="1"/>
  <c r="AC48" i="7"/>
  <c r="Y48" i="7" s="1"/>
  <c r="AC47" i="7"/>
  <c r="Y47" i="7" s="1"/>
  <c r="AC46" i="7"/>
  <c r="Y46" i="7" s="1"/>
  <c r="AC45" i="7"/>
  <c r="Y45" i="7" s="1"/>
  <c r="AC44" i="7"/>
  <c r="Y44" i="7" s="1"/>
  <c r="AC43" i="7"/>
  <c r="Y43" i="7" s="1"/>
  <c r="AC42" i="7"/>
  <c r="Y42" i="7" s="1"/>
  <c r="AC41" i="7"/>
  <c r="Y41" i="7" s="1"/>
  <c r="AC40" i="7"/>
  <c r="Y40" i="7" s="1"/>
  <c r="AC39" i="7"/>
  <c r="Y39" i="7" s="1"/>
  <c r="AC38" i="7"/>
  <c r="Y38" i="7" s="1"/>
  <c r="AC37" i="7"/>
  <c r="Y37" i="7" s="1"/>
  <c r="AC36" i="7"/>
  <c r="Y36" i="7" s="1"/>
  <c r="AC35" i="7"/>
  <c r="Y35" i="7" s="1"/>
  <c r="AC34" i="7"/>
  <c r="Y34" i="7" s="1"/>
  <c r="AC33" i="7"/>
  <c r="Y33" i="7" s="1"/>
  <c r="AC32" i="7"/>
  <c r="Y32" i="7" s="1"/>
  <c r="AC31" i="7"/>
  <c r="Y31" i="7" s="1"/>
  <c r="AC30" i="7"/>
  <c r="Y30" i="7" s="1"/>
  <c r="AC29" i="7"/>
  <c r="Y29" i="7" s="1"/>
  <c r="AC28" i="7"/>
  <c r="Y28" i="7" s="1"/>
  <c r="AC27" i="7"/>
  <c r="Y27" i="7" s="1"/>
  <c r="AC26" i="7"/>
  <c r="Y26" i="7" s="1"/>
  <c r="AC25" i="7"/>
  <c r="Y25" i="7" s="1"/>
  <c r="AC24" i="7"/>
  <c r="Y24" i="7" s="1"/>
  <c r="AC23" i="7"/>
  <c r="Y23" i="7" s="1"/>
  <c r="AC22" i="7"/>
  <c r="Y22" i="7" s="1"/>
  <c r="AC21" i="7"/>
  <c r="Y21" i="7" s="1"/>
  <c r="AC20" i="7"/>
  <c r="Y20" i="7" s="1"/>
  <c r="AC19" i="7"/>
  <c r="Y19" i="7" s="1"/>
  <c r="AC18" i="7"/>
  <c r="Y18" i="7" s="1"/>
  <c r="AC17" i="7"/>
  <c r="Y17" i="7" s="1"/>
  <c r="AC16" i="7"/>
  <c r="Y16" i="7" s="1"/>
  <c r="AC15" i="7"/>
  <c r="Y15" i="7" s="1"/>
  <c r="AC14" i="7"/>
  <c r="Y14" i="7" s="1"/>
  <c r="AC13" i="7"/>
  <c r="Y13" i="7" s="1"/>
  <c r="AC12" i="7"/>
  <c r="Y12" i="7" s="1"/>
  <c r="AC11" i="7"/>
  <c r="Y11" i="7" s="1"/>
  <c r="AC10" i="7"/>
  <c r="Y10" i="7" s="1"/>
  <c r="AC9" i="7"/>
  <c r="Y9" i="7" s="1"/>
  <c r="AC8" i="7"/>
  <c r="Y8" i="7" s="1"/>
  <c r="AC7" i="7"/>
  <c r="Y7" i="7" s="1"/>
  <c r="AC6" i="7"/>
  <c r="Y6" i="7" s="1"/>
  <c r="AC5" i="7"/>
  <c r="Y5" i="7" s="1"/>
  <c r="AB124" i="7"/>
  <c r="X124" i="7" s="1"/>
  <c r="AB123" i="7"/>
  <c r="X123" i="7" s="1"/>
  <c r="AB122" i="7"/>
  <c r="X122" i="7" s="1"/>
  <c r="AB121" i="7"/>
  <c r="X121" i="7" s="1"/>
  <c r="AB120" i="7"/>
  <c r="X120" i="7" s="1"/>
  <c r="AB119" i="7"/>
  <c r="X119" i="7" s="1"/>
  <c r="AB118" i="7"/>
  <c r="X118" i="7" s="1"/>
  <c r="AB117" i="7"/>
  <c r="X117" i="7" s="1"/>
  <c r="AB116" i="7"/>
  <c r="X116" i="7" s="1"/>
  <c r="AB115" i="7"/>
  <c r="X115" i="7" s="1"/>
  <c r="AB114" i="7"/>
  <c r="X114" i="7" s="1"/>
  <c r="AB113" i="7"/>
  <c r="X113" i="7" s="1"/>
  <c r="AB112" i="7"/>
  <c r="X112" i="7" s="1"/>
  <c r="AB111" i="7"/>
  <c r="X111" i="7" s="1"/>
  <c r="AB110" i="7"/>
  <c r="X110" i="7" s="1"/>
  <c r="AB109" i="7"/>
  <c r="X109" i="7" s="1"/>
  <c r="AB108" i="7"/>
  <c r="X108" i="7" s="1"/>
  <c r="AB107" i="7"/>
  <c r="X107" i="7" s="1"/>
  <c r="AB106" i="7"/>
  <c r="X106" i="7" s="1"/>
  <c r="AB105" i="7"/>
  <c r="X105" i="7" s="1"/>
  <c r="AB104" i="7"/>
  <c r="X104" i="7" s="1"/>
  <c r="AB103" i="7"/>
  <c r="X103" i="7" s="1"/>
  <c r="AB102" i="7"/>
  <c r="X102" i="7" s="1"/>
  <c r="AB101" i="7"/>
  <c r="X101" i="7" s="1"/>
  <c r="AB100" i="7"/>
  <c r="X100" i="7" s="1"/>
  <c r="AB99" i="7"/>
  <c r="X99" i="7" s="1"/>
  <c r="AB98" i="7"/>
  <c r="X98" i="7" s="1"/>
  <c r="AB97" i="7"/>
  <c r="X97" i="7" s="1"/>
  <c r="AB96" i="7"/>
  <c r="X96" i="7" s="1"/>
  <c r="AB95" i="7"/>
  <c r="X95" i="7" s="1"/>
  <c r="AB94" i="7"/>
  <c r="X94" i="7" s="1"/>
  <c r="AB93" i="7"/>
  <c r="X93" i="7" s="1"/>
  <c r="AB92" i="7"/>
  <c r="X92" i="7" s="1"/>
  <c r="AB91" i="7"/>
  <c r="X91" i="7" s="1"/>
  <c r="AB90" i="7"/>
  <c r="X90" i="7" s="1"/>
  <c r="AB89" i="7"/>
  <c r="X89" i="7" s="1"/>
  <c r="AB88" i="7"/>
  <c r="X88" i="7" s="1"/>
  <c r="AB87" i="7"/>
  <c r="X87" i="7" s="1"/>
  <c r="AB86" i="7"/>
  <c r="X86" i="7" s="1"/>
  <c r="AB85" i="7"/>
  <c r="X85" i="7" s="1"/>
  <c r="AB84" i="7"/>
  <c r="X84" i="7" s="1"/>
  <c r="AB83" i="7"/>
  <c r="X83" i="7" s="1"/>
  <c r="AB82" i="7"/>
  <c r="X82" i="7" s="1"/>
  <c r="AB81" i="7"/>
  <c r="X81" i="7" s="1"/>
  <c r="AB80" i="7"/>
  <c r="X80" i="7" s="1"/>
  <c r="AB79" i="7"/>
  <c r="X79" i="7" s="1"/>
  <c r="AB78" i="7"/>
  <c r="X78" i="7" s="1"/>
  <c r="AB77" i="7"/>
  <c r="X77" i="7" s="1"/>
  <c r="AB76" i="7"/>
  <c r="X76" i="7" s="1"/>
  <c r="AB75" i="7"/>
  <c r="X75" i="7" s="1"/>
  <c r="AB74" i="7"/>
  <c r="X74" i="7" s="1"/>
  <c r="AB73" i="7"/>
  <c r="X73" i="7" s="1"/>
  <c r="AB72" i="7"/>
  <c r="X72" i="7" s="1"/>
  <c r="AB71" i="7"/>
  <c r="X71" i="7" s="1"/>
  <c r="AB70" i="7"/>
  <c r="X70" i="7" s="1"/>
  <c r="AB69" i="7"/>
  <c r="X69" i="7" s="1"/>
  <c r="AB68" i="7"/>
  <c r="X68" i="7" s="1"/>
  <c r="AB67" i="7"/>
  <c r="X67" i="7" s="1"/>
  <c r="AB66" i="7"/>
  <c r="X66" i="7" s="1"/>
  <c r="AB65" i="7"/>
  <c r="X65" i="7" s="1"/>
  <c r="AB64" i="7"/>
  <c r="X64" i="7" s="1"/>
  <c r="AB63" i="7"/>
  <c r="X63" i="7" s="1"/>
  <c r="AB62" i="7"/>
  <c r="AB61" i="7"/>
  <c r="X61" i="7" s="1"/>
  <c r="AB60" i="7"/>
  <c r="X60" i="7" s="1"/>
  <c r="AB59" i="7"/>
  <c r="X59" i="7" s="1"/>
  <c r="AB58" i="7"/>
  <c r="X58" i="7" s="1"/>
  <c r="AB57" i="7"/>
  <c r="X57" i="7" s="1"/>
  <c r="AB56" i="7"/>
  <c r="X56" i="7" s="1"/>
  <c r="AB55" i="7"/>
  <c r="X55" i="7" s="1"/>
  <c r="AB54" i="7"/>
  <c r="X54" i="7" s="1"/>
  <c r="AB53" i="7"/>
  <c r="X53" i="7" s="1"/>
  <c r="AB52" i="7"/>
  <c r="X52" i="7" s="1"/>
  <c r="AB51" i="7"/>
  <c r="X51" i="7" s="1"/>
  <c r="AB50" i="7"/>
  <c r="X50" i="7" s="1"/>
  <c r="AB49" i="7"/>
  <c r="X49" i="7" s="1"/>
  <c r="AB48" i="7"/>
  <c r="X48" i="7" s="1"/>
  <c r="AB47" i="7"/>
  <c r="X47" i="7" s="1"/>
  <c r="AB46" i="7"/>
  <c r="X46" i="7" s="1"/>
  <c r="AB45" i="7"/>
  <c r="X45" i="7" s="1"/>
  <c r="AB44" i="7"/>
  <c r="X44" i="7" s="1"/>
  <c r="AB43" i="7"/>
  <c r="X43" i="7" s="1"/>
  <c r="AB42" i="7"/>
  <c r="X42" i="7" s="1"/>
  <c r="AB41" i="7"/>
  <c r="X41" i="7" s="1"/>
  <c r="AB40" i="7"/>
  <c r="X40" i="7" s="1"/>
  <c r="AB39" i="7"/>
  <c r="X39" i="7" s="1"/>
  <c r="AB38" i="7"/>
  <c r="X38" i="7" s="1"/>
  <c r="AB37" i="7"/>
  <c r="X37" i="7" s="1"/>
  <c r="AB36" i="7"/>
  <c r="X36" i="7" s="1"/>
  <c r="AB35" i="7"/>
  <c r="X35" i="7" s="1"/>
  <c r="AB34" i="7"/>
  <c r="X34" i="7" s="1"/>
  <c r="AB33" i="7"/>
  <c r="X33" i="7" s="1"/>
  <c r="AB32" i="7"/>
  <c r="X32" i="7" s="1"/>
  <c r="AB31" i="7"/>
  <c r="X31" i="7" s="1"/>
  <c r="AB30" i="7"/>
  <c r="X30" i="7" s="1"/>
  <c r="AB29" i="7"/>
  <c r="X29" i="7" s="1"/>
  <c r="AB28" i="7"/>
  <c r="X28" i="7" s="1"/>
  <c r="AB27" i="7"/>
  <c r="X27" i="7" s="1"/>
  <c r="AB26" i="7"/>
  <c r="X26" i="7" s="1"/>
  <c r="AB25" i="7"/>
  <c r="X25" i="7" s="1"/>
  <c r="AB24" i="7"/>
  <c r="X24" i="7" s="1"/>
  <c r="AB23" i="7"/>
  <c r="X23" i="7" s="1"/>
  <c r="AB22" i="7"/>
  <c r="X22" i="7" s="1"/>
  <c r="AB21" i="7"/>
  <c r="X21" i="7" s="1"/>
  <c r="AB20" i="7"/>
  <c r="X20" i="7" s="1"/>
  <c r="AB19" i="7"/>
  <c r="X19" i="7" s="1"/>
  <c r="AB18" i="7"/>
  <c r="X18" i="7" s="1"/>
  <c r="AB17" i="7"/>
  <c r="X17" i="7" s="1"/>
  <c r="AB16" i="7"/>
  <c r="X16" i="7" s="1"/>
  <c r="AB15" i="7"/>
  <c r="X15" i="7" s="1"/>
  <c r="AB14" i="7"/>
  <c r="X14" i="7" s="1"/>
  <c r="AB13" i="7"/>
  <c r="X13" i="7" s="1"/>
  <c r="AB12" i="7"/>
  <c r="X12" i="7" s="1"/>
  <c r="AB11" i="7"/>
  <c r="X11" i="7" s="1"/>
  <c r="AB10" i="7"/>
  <c r="X10" i="7" s="1"/>
  <c r="AB9" i="7"/>
  <c r="X9" i="7" s="1"/>
  <c r="AB8" i="7"/>
  <c r="X8" i="7" s="1"/>
  <c r="AB7" i="7"/>
  <c r="X7" i="7" s="1"/>
  <c r="AB6" i="7"/>
  <c r="X6" i="7" s="1"/>
  <c r="AB5" i="7"/>
  <c r="X5" i="7" s="1"/>
  <c r="D13" i="20" l="1"/>
  <c r="E13" i="20" s="1"/>
  <c r="F13" i="20" s="1"/>
  <c r="G13" i="20" s="1"/>
  <c r="H13" i="20" s="1"/>
  <c r="B14" i="20"/>
  <c r="AU123" i="7"/>
  <c r="AT123" i="7"/>
  <c r="AU122" i="7"/>
  <c r="AT122" i="7"/>
  <c r="AU121" i="7"/>
  <c r="AT121" i="7"/>
  <c r="AU120" i="7"/>
  <c r="AT120" i="7"/>
  <c r="AU119" i="7"/>
  <c r="AT119" i="7"/>
  <c r="AU118" i="7"/>
  <c r="AT118" i="7"/>
  <c r="AU117" i="7"/>
  <c r="AT117" i="7"/>
  <c r="AU116" i="7"/>
  <c r="AT116" i="7"/>
  <c r="AU115" i="7"/>
  <c r="AT115" i="7"/>
  <c r="AU114" i="7"/>
  <c r="AT114" i="7"/>
  <c r="AU113" i="7"/>
  <c r="AT113" i="7"/>
  <c r="AU112" i="7"/>
  <c r="AT112" i="7"/>
  <c r="AU111" i="7"/>
  <c r="AT111" i="7"/>
  <c r="AU110" i="7"/>
  <c r="AT110" i="7"/>
  <c r="AU109" i="7"/>
  <c r="AT109" i="7"/>
  <c r="AU108" i="7"/>
  <c r="AT108" i="7"/>
  <c r="AU107" i="7"/>
  <c r="AT107" i="7"/>
  <c r="AU106" i="7"/>
  <c r="AT106" i="7"/>
  <c r="AU105" i="7"/>
  <c r="AT105" i="7"/>
  <c r="AU104" i="7"/>
  <c r="AT104" i="7"/>
  <c r="AU103" i="7"/>
  <c r="AT103" i="7"/>
  <c r="AU102" i="7"/>
  <c r="AT102" i="7"/>
  <c r="AU101" i="7"/>
  <c r="AT101" i="7"/>
  <c r="AU100" i="7"/>
  <c r="AT100" i="7"/>
  <c r="AU99" i="7"/>
  <c r="AT99" i="7"/>
  <c r="AU98" i="7"/>
  <c r="AT98" i="7"/>
  <c r="AU97" i="7"/>
  <c r="AT97" i="7"/>
  <c r="AU96" i="7"/>
  <c r="AT96" i="7"/>
  <c r="AU95" i="7"/>
  <c r="AT95" i="7"/>
  <c r="AU94" i="7"/>
  <c r="AT94" i="7"/>
  <c r="AU93" i="7"/>
  <c r="AT93" i="7"/>
  <c r="AU92" i="7"/>
  <c r="AT92" i="7"/>
  <c r="AU91" i="7"/>
  <c r="AT91" i="7"/>
  <c r="AU90" i="7"/>
  <c r="AT90" i="7"/>
  <c r="AU89" i="7"/>
  <c r="AT89" i="7"/>
  <c r="AU88" i="7"/>
  <c r="AT88" i="7"/>
  <c r="AU87" i="7"/>
  <c r="AT87" i="7"/>
  <c r="AU86" i="7"/>
  <c r="AT86" i="7"/>
  <c r="AU85" i="7"/>
  <c r="AT85" i="7"/>
  <c r="AU84" i="7"/>
  <c r="AT84" i="7"/>
  <c r="AU83" i="7"/>
  <c r="AT83" i="7"/>
  <c r="AU82" i="7"/>
  <c r="AT82" i="7"/>
  <c r="AU81" i="7"/>
  <c r="AT81" i="7"/>
  <c r="AU80" i="7"/>
  <c r="AT80" i="7"/>
  <c r="AU79" i="7"/>
  <c r="AT79" i="7"/>
  <c r="AU78" i="7"/>
  <c r="AT78" i="7"/>
  <c r="AU77" i="7"/>
  <c r="AT77" i="7"/>
  <c r="AU76" i="7"/>
  <c r="AT76" i="7"/>
  <c r="AU75" i="7"/>
  <c r="AT75" i="7"/>
  <c r="AU74" i="7"/>
  <c r="AT74" i="7"/>
  <c r="AU73" i="7"/>
  <c r="AT73" i="7"/>
  <c r="AU72" i="7"/>
  <c r="AT72" i="7"/>
  <c r="AU71" i="7"/>
  <c r="AT71" i="7"/>
  <c r="AU70" i="7"/>
  <c r="AT70" i="7"/>
  <c r="AU69" i="7"/>
  <c r="AT69" i="7"/>
  <c r="AU68" i="7"/>
  <c r="AT68" i="7"/>
  <c r="AU67" i="7"/>
  <c r="AT67" i="7"/>
  <c r="AU66" i="7"/>
  <c r="AT66" i="7"/>
  <c r="AU65" i="7"/>
  <c r="AT65" i="7"/>
  <c r="AU64" i="7"/>
  <c r="AT64" i="7"/>
  <c r="AU63" i="7"/>
  <c r="AT63" i="7"/>
  <c r="AU62" i="7"/>
  <c r="AT62" i="7"/>
  <c r="AU61" i="7"/>
  <c r="AT61" i="7"/>
  <c r="AU60" i="7"/>
  <c r="AT60" i="7"/>
  <c r="AU59" i="7"/>
  <c r="AT59" i="7"/>
  <c r="AU58" i="7"/>
  <c r="AT58" i="7"/>
  <c r="AU57" i="7"/>
  <c r="AT57" i="7"/>
  <c r="AU56" i="7"/>
  <c r="AT56" i="7"/>
  <c r="AU55" i="7"/>
  <c r="AT55" i="7"/>
  <c r="AU54" i="7"/>
  <c r="AT54" i="7"/>
  <c r="AU53" i="7"/>
  <c r="AT53" i="7"/>
  <c r="AU52" i="7"/>
  <c r="AT52" i="7"/>
  <c r="AU51" i="7"/>
  <c r="AT51" i="7"/>
  <c r="AU50" i="7"/>
  <c r="AT50" i="7"/>
  <c r="AU49" i="7"/>
  <c r="AT49" i="7"/>
  <c r="AU48" i="7"/>
  <c r="AT48" i="7"/>
  <c r="AU47" i="7"/>
  <c r="AT47" i="7"/>
  <c r="AU46" i="7"/>
  <c r="AT46" i="7"/>
  <c r="AU45" i="7"/>
  <c r="AT45" i="7"/>
  <c r="AU44" i="7"/>
  <c r="AT44" i="7"/>
  <c r="AU43" i="7"/>
  <c r="AT43" i="7"/>
  <c r="AU42" i="7"/>
  <c r="AT42" i="7"/>
  <c r="AU41" i="7"/>
  <c r="AT41" i="7"/>
  <c r="AU40" i="7"/>
  <c r="AT40" i="7"/>
  <c r="AU39" i="7"/>
  <c r="AT39" i="7"/>
  <c r="AU38" i="7"/>
  <c r="AT38" i="7"/>
  <c r="AU37" i="7"/>
  <c r="AT37" i="7"/>
  <c r="AU36" i="7"/>
  <c r="AT36" i="7"/>
  <c r="AU35" i="7"/>
  <c r="AT35" i="7"/>
  <c r="AU34" i="7"/>
  <c r="AT34" i="7"/>
  <c r="AU33" i="7"/>
  <c r="AT33" i="7"/>
  <c r="AU32" i="7"/>
  <c r="AT32" i="7"/>
  <c r="AU31" i="7"/>
  <c r="AT31" i="7"/>
  <c r="AU30" i="7"/>
  <c r="AT30" i="7"/>
  <c r="AU29" i="7"/>
  <c r="AT29" i="7"/>
  <c r="AU28" i="7"/>
  <c r="AT28" i="7"/>
  <c r="AU27" i="7"/>
  <c r="AT27" i="7"/>
  <c r="AU26" i="7"/>
  <c r="AT26" i="7"/>
  <c r="AU25" i="7"/>
  <c r="AT25" i="7"/>
  <c r="AU24" i="7"/>
  <c r="AT24" i="7"/>
  <c r="AU23" i="7"/>
  <c r="AT23" i="7"/>
  <c r="AU22" i="7"/>
  <c r="AT22" i="7"/>
  <c r="AU21" i="7"/>
  <c r="AT21" i="7"/>
  <c r="AU20" i="7"/>
  <c r="AT20" i="7"/>
  <c r="AU19" i="7"/>
  <c r="AT19" i="7"/>
  <c r="AU18" i="7"/>
  <c r="AT18" i="7"/>
  <c r="AU17" i="7"/>
  <c r="AT17" i="7"/>
  <c r="AU16" i="7"/>
  <c r="AT16" i="7"/>
  <c r="AU15" i="7"/>
  <c r="AT15" i="7"/>
  <c r="AU14" i="7"/>
  <c r="AT14" i="7"/>
  <c r="AU13" i="7"/>
  <c r="AT13" i="7"/>
  <c r="AU12" i="7"/>
  <c r="AT12" i="7"/>
  <c r="AP12" i="7" s="1"/>
  <c r="AU11" i="7"/>
  <c r="AT11" i="7"/>
  <c r="AU10" i="7"/>
  <c r="AT10" i="7"/>
  <c r="AU9" i="7"/>
  <c r="AT9" i="7"/>
  <c r="AU8" i="7"/>
  <c r="AT8" i="7"/>
  <c r="AP8" i="7" s="1"/>
  <c r="AU7" i="7"/>
  <c r="AT7" i="7"/>
  <c r="AU6" i="7"/>
  <c r="AT6" i="7"/>
  <c r="AU5" i="7"/>
  <c r="AT5" i="7"/>
  <c r="AU124" i="7"/>
  <c r="AT124" i="7"/>
  <c r="AN6" i="7"/>
  <c r="AO6" i="7"/>
  <c r="AN7" i="7"/>
  <c r="AO7" i="7"/>
  <c r="AN8" i="7"/>
  <c r="AO8" i="7"/>
  <c r="AN9" i="7"/>
  <c r="AO9" i="7"/>
  <c r="AN10" i="7"/>
  <c r="AO10" i="7"/>
  <c r="AN11" i="7"/>
  <c r="AO11" i="7"/>
  <c r="AN12" i="7"/>
  <c r="AO12" i="7"/>
  <c r="AN13" i="7"/>
  <c r="AO13" i="7"/>
  <c r="AN14" i="7"/>
  <c r="AO14" i="7"/>
  <c r="AQ14" i="7" s="1"/>
  <c r="AN15" i="7"/>
  <c r="AO15" i="7"/>
  <c r="AN16" i="7"/>
  <c r="AO16" i="7"/>
  <c r="AN17" i="7"/>
  <c r="AO17" i="7"/>
  <c r="AN18" i="7"/>
  <c r="AO18" i="7"/>
  <c r="AN19" i="7"/>
  <c r="AO19" i="7"/>
  <c r="AN20" i="7"/>
  <c r="AO20" i="7"/>
  <c r="AN21" i="7"/>
  <c r="AO21" i="7"/>
  <c r="AN22" i="7"/>
  <c r="AO22" i="7"/>
  <c r="AN23" i="7"/>
  <c r="AO23" i="7"/>
  <c r="AN24" i="7"/>
  <c r="AO24" i="7"/>
  <c r="AN25" i="7"/>
  <c r="AO25" i="7"/>
  <c r="AN26" i="7"/>
  <c r="AO26" i="7"/>
  <c r="AN27" i="7"/>
  <c r="AO27" i="7"/>
  <c r="AN28" i="7"/>
  <c r="AO28" i="7"/>
  <c r="AN29" i="7"/>
  <c r="AO29" i="7"/>
  <c r="AN30" i="7"/>
  <c r="AO30" i="7"/>
  <c r="AN31" i="7"/>
  <c r="AO31" i="7"/>
  <c r="AN32" i="7"/>
  <c r="AO32" i="7"/>
  <c r="AN33" i="7"/>
  <c r="AO33" i="7"/>
  <c r="AN34" i="7"/>
  <c r="AO34" i="7"/>
  <c r="AN35" i="7"/>
  <c r="AO35" i="7"/>
  <c r="AN36" i="7"/>
  <c r="AO36" i="7"/>
  <c r="AN37" i="7"/>
  <c r="AO37" i="7"/>
  <c r="AN38" i="7"/>
  <c r="AO38" i="7"/>
  <c r="AN39" i="7"/>
  <c r="AO39" i="7"/>
  <c r="AN40" i="7"/>
  <c r="AO40" i="7"/>
  <c r="AN41" i="7"/>
  <c r="AO41" i="7"/>
  <c r="AN42" i="7"/>
  <c r="AO42" i="7"/>
  <c r="AN43" i="7"/>
  <c r="AO43" i="7"/>
  <c r="AN44" i="7"/>
  <c r="AO44" i="7"/>
  <c r="AN45" i="7"/>
  <c r="AO45" i="7"/>
  <c r="AN46" i="7"/>
  <c r="AO46" i="7"/>
  <c r="AN47" i="7"/>
  <c r="AO47" i="7"/>
  <c r="AN48" i="7"/>
  <c r="AO48" i="7"/>
  <c r="AN49" i="7"/>
  <c r="AO49" i="7"/>
  <c r="AN50" i="7"/>
  <c r="AO50" i="7"/>
  <c r="AN51" i="7"/>
  <c r="AO51" i="7"/>
  <c r="AN52" i="7"/>
  <c r="AO52" i="7"/>
  <c r="AN53" i="7"/>
  <c r="AO53" i="7"/>
  <c r="AN54" i="7"/>
  <c r="AO54" i="7"/>
  <c r="AN55" i="7"/>
  <c r="AO55" i="7"/>
  <c r="AN56" i="7"/>
  <c r="AO56" i="7"/>
  <c r="AN57" i="7"/>
  <c r="AO57" i="7"/>
  <c r="AN58" i="7"/>
  <c r="AO58" i="7"/>
  <c r="AN59" i="7"/>
  <c r="AO59" i="7"/>
  <c r="AN60" i="7"/>
  <c r="AO60" i="7"/>
  <c r="AN61" i="7"/>
  <c r="AO61" i="7"/>
  <c r="AN62" i="7"/>
  <c r="AO62" i="7"/>
  <c r="AN63" i="7"/>
  <c r="AO63" i="7"/>
  <c r="AN64" i="7"/>
  <c r="AO64" i="7"/>
  <c r="AN65" i="7"/>
  <c r="AO65" i="7"/>
  <c r="AN66" i="7"/>
  <c r="AO66" i="7"/>
  <c r="AN67" i="7"/>
  <c r="AO67" i="7"/>
  <c r="AN68" i="7"/>
  <c r="AO68" i="7"/>
  <c r="AN69" i="7"/>
  <c r="AO69" i="7"/>
  <c r="AN70" i="7"/>
  <c r="AO70" i="7"/>
  <c r="AN71" i="7"/>
  <c r="AO71" i="7"/>
  <c r="AN72" i="7"/>
  <c r="AO72" i="7"/>
  <c r="AN73" i="7"/>
  <c r="AO73" i="7"/>
  <c r="AN74" i="7"/>
  <c r="AO74" i="7"/>
  <c r="AN75" i="7"/>
  <c r="AO75" i="7"/>
  <c r="AN76" i="7"/>
  <c r="AO76" i="7"/>
  <c r="AN77" i="7"/>
  <c r="AO77" i="7"/>
  <c r="AN78" i="7"/>
  <c r="AO78" i="7"/>
  <c r="AN79" i="7"/>
  <c r="AO79" i="7"/>
  <c r="AN80" i="7"/>
  <c r="AO80" i="7"/>
  <c r="AN81" i="7"/>
  <c r="AO81" i="7"/>
  <c r="AN82" i="7"/>
  <c r="AO82" i="7"/>
  <c r="AN83" i="7"/>
  <c r="AO83" i="7"/>
  <c r="AN84" i="7"/>
  <c r="AO84" i="7"/>
  <c r="AN85" i="7"/>
  <c r="AO85" i="7"/>
  <c r="AN86" i="7"/>
  <c r="AO86" i="7"/>
  <c r="AN87" i="7"/>
  <c r="AO87" i="7"/>
  <c r="AN88" i="7"/>
  <c r="AO88" i="7"/>
  <c r="AN89" i="7"/>
  <c r="AO89" i="7"/>
  <c r="AN90" i="7"/>
  <c r="AO90" i="7"/>
  <c r="AN91" i="7"/>
  <c r="AO91" i="7"/>
  <c r="AN92" i="7"/>
  <c r="AO92" i="7"/>
  <c r="AN93" i="7"/>
  <c r="AO93" i="7"/>
  <c r="AN94" i="7"/>
  <c r="AO94" i="7"/>
  <c r="AN95" i="7"/>
  <c r="AO95" i="7"/>
  <c r="AN96" i="7"/>
  <c r="AO96" i="7"/>
  <c r="AN97" i="7"/>
  <c r="AO97" i="7"/>
  <c r="AN98" i="7"/>
  <c r="AO98" i="7"/>
  <c r="AN99" i="7"/>
  <c r="AO99" i="7"/>
  <c r="AN100" i="7"/>
  <c r="AO100" i="7"/>
  <c r="AN101" i="7"/>
  <c r="AO101" i="7"/>
  <c r="AN102" i="7"/>
  <c r="AO102" i="7"/>
  <c r="AN103" i="7"/>
  <c r="AO103" i="7"/>
  <c r="AN104" i="7"/>
  <c r="AO104" i="7"/>
  <c r="AN105" i="7"/>
  <c r="AO105" i="7"/>
  <c r="AN106" i="7"/>
  <c r="AO106" i="7"/>
  <c r="AN107" i="7"/>
  <c r="AO107" i="7"/>
  <c r="AN108" i="7"/>
  <c r="AO108" i="7"/>
  <c r="AN109" i="7"/>
  <c r="AO109" i="7"/>
  <c r="AN110" i="7"/>
  <c r="AO110" i="7"/>
  <c r="AN111" i="7"/>
  <c r="AO111" i="7"/>
  <c r="AN112" i="7"/>
  <c r="AO112" i="7"/>
  <c r="AN113" i="7"/>
  <c r="AO113" i="7"/>
  <c r="AN114" i="7"/>
  <c r="AO114" i="7"/>
  <c r="AN115" i="7"/>
  <c r="AO115" i="7"/>
  <c r="AN116" i="7"/>
  <c r="AO116" i="7"/>
  <c r="AN117" i="7"/>
  <c r="AO117" i="7"/>
  <c r="AN118" i="7"/>
  <c r="AO118" i="7"/>
  <c r="AN119" i="7"/>
  <c r="AO119" i="7"/>
  <c r="AN120" i="7"/>
  <c r="AO120" i="7"/>
  <c r="AN121" i="7"/>
  <c r="AO121" i="7"/>
  <c r="AN122" i="7"/>
  <c r="AO122" i="7"/>
  <c r="AN123" i="7"/>
  <c r="AO123" i="7"/>
  <c r="AN124" i="7"/>
  <c r="AO124" i="7"/>
  <c r="AO5" i="7"/>
  <c r="AN5" i="7"/>
  <c r="AH6" i="7"/>
  <c r="AD6" i="7" s="1"/>
  <c r="AI6" i="7"/>
  <c r="AE6" i="7" s="1"/>
  <c r="AH7" i="7"/>
  <c r="AD7" i="7" s="1"/>
  <c r="AI7" i="7"/>
  <c r="AE7" i="7" s="1"/>
  <c r="AH8" i="7"/>
  <c r="AD8" i="7" s="1"/>
  <c r="AI8" i="7"/>
  <c r="AE8" i="7" s="1"/>
  <c r="AH9" i="7"/>
  <c r="AD9" i="7" s="1"/>
  <c r="AI9" i="7"/>
  <c r="AE9" i="7" s="1"/>
  <c r="AH10" i="7"/>
  <c r="AD10" i="7" s="1"/>
  <c r="AI10" i="7"/>
  <c r="AE10" i="7" s="1"/>
  <c r="AH11" i="7"/>
  <c r="AD11" i="7" s="1"/>
  <c r="AI11" i="7"/>
  <c r="AE11" i="7" s="1"/>
  <c r="AH12" i="7"/>
  <c r="AD12" i="7" s="1"/>
  <c r="AI12" i="7"/>
  <c r="AE12" i="7" s="1"/>
  <c r="AH13" i="7"/>
  <c r="AD13" i="7" s="1"/>
  <c r="AI13" i="7"/>
  <c r="AE13" i="7" s="1"/>
  <c r="AH14" i="7"/>
  <c r="AD14" i="7" s="1"/>
  <c r="AI14" i="7"/>
  <c r="AE14" i="7" s="1"/>
  <c r="AH15" i="7"/>
  <c r="AD15" i="7" s="1"/>
  <c r="AI15" i="7"/>
  <c r="AE15" i="7" s="1"/>
  <c r="AH16" i="7"/>
  <c r="AD16" i="7" s="1"/>
  <c r="AI16" i="7"/>
  <c r="AE16" i="7" s="1"/>
  <c r="AH17" i="7"/>
  <c r="AD17" i="7" s="1"/>
  <c r="AI17" i="7"/>
  <c r="AE17" i="7" s="1"/>
  <c r="AH18" i="7"/>
  <c r="AD18" i="7" s="1"/>
  <c r="AI18" i="7"/>
  <c r="AE18" i="7" s="1"/>
  <c r="AH19" i="7"/>
  <c r="AD19" i="7" s="1"/>
  <c r="AI19" i="7"/>
  <c r="AE19" i="7" s="1"/>
  <c r="AH20" i="7"/>
  <c r="AD20" i="7" s="1"/>
  <c r="AI20" i="7"/>
  <c r="AE20" i="7" s="1"/>
  <c r="AH21" i="7"/>
  <c r="AD21" i="7" s="1"/>
  <c r="AI21" i="7"/>
  <c r="AE21" i="7" s="1"/>
  <c r="AH22" i="7"/>
  <c r="AD22" i="7" s="1"/>
  <c r="AI22" i="7"/>
  <c r="AE22" i="7" s="1"/>
  <c r="AH23" i="7"/>
  <c r="AD23" i="7" s="1"/>
  <c r="AI23" i="7"/>
  <c r="AE23" i="7" s="1"/>
  <c r="AH24" i="7"/>
  <c r="AD24" i="7" s="1"/>
  <c r="AI24" i="7"/>
  <c r="AE24" i="7" s="1"/>
  <c r="AH25" i="7"/>
  <c r="AD25" i="7" s="1"/>
  <c r="AI25" i="7"/>
  <c r="AE25" i="7" s="1"/>
  <c r="AH26" i="7"/>
  <c r="AD26" i="7" s="1"/>
  <c r="AI26" i="7"/>
  <c r="AE26" i="7" s="1"/>
  <c r="AH27" i="7"/>
  <c r="AD27" i="7" s="1"/>
  <c r="AI27" i="7"/>
  <c r="AE27" i="7" s="1"/>
  <c r="AH28" i="7"/>
  <c r="AD28" i="7" s="1"/>
  <c r="AI28" i="7"/>
  <c r="AE28" i="7" s="1"/>
  <c r="AH29" i="7"/>
  <c r="AD29" i="7" s="1"/>
  <c r="AI29" i="7"/>
  <c r="AE29" i="7" s="1"/>
  <c r="AH30" i="7"/>
  <c r="AD30" i="7" s="1"/>
  <c r="AI30" i="7"/>
  <c r="AE30" i="7" s="1"/>
  <c r="AH31" i="7"/>
  <c r="AD31" i="7" s="1"/>
  <c r="AI31" i="7"/>
  <c r="AE31" i="7" s="1"/>
  <c r="AH32" i="7"/>
  <c r="AD32" i="7" s="1"/>
  <c r="AI32" i="7"/>
  <c r="AE32" i="7" s="1"/>
  <c r="AH33" i="7"/>
  <c r="AD33" i="7" s="1"/>
  <c r="AI33" i="7"/>
  <c r="AE33" i="7" s="1"/>
  <c r="AH34" i="7"/>
  <c r="AD34" i="7" s="1"/>
  <c r="AI34" i="7"/>
  <c r="AE34" i="7" s="1"/>
  <c r="AH35" i="7"/>
  <c r="AD35" i="7" s="1"/>
  <c r="AI35" i="7"/>
  <c r="AE35" i="7" s="1"/>
  <c r="AH36" i="7"/>
  <c r="AD36" i="7" s="1"/>
  <c r="AI36" i="7"/>
  <c r="AE36" i="7" s="1"/>
  <c r="AH37" i="7"/>
  <c r="AD37" i="7" s="1"/>
  <c r="AI37" i="7"/>
  <c r="AE37" i="7" s="1"/>
  <c r="AH38" i="7"/>
  <c r="AD38" i="7" s="1"/>
  <c r="AI38" i="7"/>
  <c r="AE38" i="7" s="1"/>
  <c r="AH39" i="7"/>
  <c r="AD39" i="7" s="1"/>
  <c r="AI39" i="7"/>
  <c r="AE39" i="7" s="1"/>
  <c r="AH40" i="7"/>
  <c r="AD40" i="7" s="1"/>
  <c r="AI40" i="7"/>
  <c r="AE40" i="7" s="1"/>
  <c r="AH41" i="7"/>
  <c r="AD41" i="7" s="1"/>
  <c r="AI41" i="7"/>
  <c r="AE41" i="7" s="1"/>
  <c r="AH42" i="7"/>
  <c r="AD42" i="7" s="1"/>
  <c r="AI42" i="7"/>
  <c r="AE42" i="7" s="1"/>
  <c r="AH43" i="7"/>
  <c r="AD43" i="7" s="1"/>
  <c r="AI43" i="7"/>
  <c r="AE43" i="7" s="1"/>
  <c r="AH44" i="7"/>
  <c r="AD44" i="7" s="1"/>
  <c r="AI44" i="7"/>
  <c r="AE44" i="7" s="1"/>
  <c r="AH45" i="7"/>
  <c r="AD45" i="7" s="1"/>
  <c r="AI45" i="7"/>
  <c r="AE45" i="7" s="1"/>
  <c r="AH46" i="7"/>
  <c r="AD46" i="7" s="1"/>
  <c r="AI46" i="7"/>
  <c r="AE46" i="7" s="1"/>
  <c r="AH47" i="7"/>
  <c r="AD47" i="7" s="1"/>
  <c r="AI47" i="7"/>
  <c r="AE47" i="7" s="1"/>
  <c r="AH48" i="7"/>
  <c r="AD48" i="7" s="1"/>
  <c r="AI48" i="7"/>
  <c r="AE48" i="7" s="1"/>
  <c r="AH49" i="7"/>
  <c r="AD49" i="7" s="1"/>
  <c r="AI49" i="7"/>
  <c r="AE49" i="7" s="1"/>
  <c r="AH50" i="7"/>
  <c r="AD50" i="7" s="1"/>
  <c r="AI50" i="7"/>
  <c r="AE50" i="7" s="1"/>
  <c r="AH51" i="7"/>
  <c r="AD51" i="7" s="1"/>
  <c r="AI51" i="7"/>
  <c r="AE51" i="7" s="1"/>
  <c r="AH52" i="7"/>
  <c r="AD52" i="7" s="1"/>
  <c r="AI52" i="7"/>
  <c r="AE52" i="7" s="1"/>
  <c r="AH53" i="7"/>
  <c r="AD53" i="7" s="1"/>
  <c r="AI53" i="7"/>
  <c r="AE53" i="7" s="1"/>
  <c r="AH54" i="7"/>
  <c r="AD54" i="7" s="1"/>
  <c r="AI54" i="7"/>
  <c r="AE54" i="7" s="1"/>
  <c r="AH55" i="7"/>
  <c r="AD55" i="7" s="1"/>
  <c r="AI55" i="7"/>
  <c r="AE55" i="7" s="1"/>
  <c r="AH56" i="7"/>
  <c r="AD56" i="7" s="1"/>
  <c r="AI56" i="7"/>
  <c r="AE56" i="7" s="1"/>
  <c r="AH57" i="7"/>
  <c r="AD57" i="7" s="1"/>
  <c r="AI57" i="7"/>
  <c r="AE57" i="7" s="1"/>
  <c r="AH58" i="7"/>
  <c r="AD58" i="7" s="1"/>
  <c r="AI58" i="7"/>
  <c r="AE58" i="7" s="1"/>
  <c r="AH59" i="7"/>
  <c r="AD59" i="7" s="1"/>
  <c r="AI59" i="7"/>
  <c r="AE59" i="7" s="1"/>
  <c r="AH60" i="7"/>
  <c r="AD60" i="7" s="1"/>
  <c r="AI60" i="7"/>
  <c r="AE60" i="7" s="1"/>
  <c r="AH61" i="7"/>
  <c r="AD61" i="7" s="1"/>
  <c r="AI61" i="7"/>
  <c r="AE61" i="7" s="1"/>
  <c r="AH62" i="7"/>
  <c r="AD62" i="7" s="1"/>
  <c r="AI62" i="7"/>
  <c r="AE62" i="7" s="1"/>
  <c r="AH63" i="7"/>
  <c r="AD63" i="7" s="1"/>
  <c r="AI63" i="7"/>
  <c r="AE63" i="7" s="1"/>
  <c r="AH64" i="7"/>
  <c r="AD64" i="7" s="1"/>
  <c r="AI64" i="7"/>
  <c r="AE64" i="7" s="1"/>
  <c r="AH65" i="7"/>
  <c r="AD65" i="7" s="1"/>
  <c r="AI65" i="7"/>
  <c r="AE65" i="7" s="1"/>
  <c r="AH66" i="7"/>
  <c r="AD66" i="7" s="1"/>
  <c r="AI66" i="7"/>
  <c r="AE66" i="7" s="1"/>
  <c r="AH67" i="7"/>
  <c r="AD67" i="7" s="1"/>
  <c r="AI67" i="7"/>
  <c r="AE67" i="7" s="1"/>
  <c r="AH68" i="7"/>
  <c r="AD68" i="7" s="1"/>
  <c r="AI68" i="7"/>
  <c r="AE68" i="7" s="1"/>
  <c r="AH69" i="7"/>
  <c r="AD69" i="7" s="1"/>
  <c r="AI69" i="7"/>
  <c r="AE69" i="7" s="1"/>
  <c r="AH70" i="7"/>
  <c r="AD70" i="7" s="1"/>
  <c r="AI70" i="7"/>
  <c r="AE70" i="7" s="1"/>
  <c r="AH71" i="7"/>
  <c r="AD71" i="7" s="1"/>
  <c r="AI71" i="7"/>
  <c r="AE71" i="7" s="1"/>
  <c r="AH72" i="7"/>
  <c r="AD72" i="7" s="1"/>
  <c r="AI72" i="7"/>
  <c r="AE72" i="7" s="1"/>
  <c r="AH73" i="7"/>
  <c r="AD73" i="7" s="1"/>
  <c r="AI73" i="7"/>
  <c r="AE73" i="7" s="1"/>
  <c r="AH74" i="7"/>
  <c r="AD74" i="7" s="1"/>
  <c r="AI74" i="7"/>
  <c r="AE74" i="7" s="1"/>
  <c r="AH75" i="7"/>
  <c r="AD75" i="7" s="1"/>
  <c r="AI75" i="7"/>
  <c r="AE75" i="7" s="1"/>
  <c r="AH76" i="7"/>
  <c r="AD76" i="7" s="1"/>
  <c r="AI76" i="7"/>
  <c r="AE76" i="7" s="1"/>
  <c r="AH77" i="7"/>
  <c r="AD77" i="7" s="1"/>
  <c r="AI77" i="7"/>
  <c r="AE77" i="7" s="1"/>
  <c r="AH78" i="7"/>
  <c r="AD78" i="7" s="1"/>
  <c r="AI78" i="7"/>
  <c r="AE78" i="7" s="1"/>
  <c r="AH79" i="7"/>
  <c r="AD79" i="7" s="1"/>
  <c r="AI79" i="7"/>
  <c r="AE79" i="7" s="1"/>
  <c r="AH80" i="7"/>
  <c r="AD80" i="7" s="1"/>
  <c r="AI80" i="7"/>
  <c r="AE80" i="7" s="1"/>
  <c r="AH81" i="7"/>
  <c r="AD81" i="7" s="1"/>
  <c r="AI81" i="7"/>
  <c r="AE81" i="7" s="1"/>
  <c r="AH82" i="7"/>
  <c r="AD82" i="7" s="1"/>
  <c r="AI82" i="7"/>
  <c r="AE82" i="7" s="1"/>
  <c r="AH83" i="7"/>
  <c r="AD83" i="7" s="1"/>
  <c r="AI83" i="7"/>
  <c r="AE83" i="7" s="1"/>
  <c r="AH84" i="7"/>
  <c r="AD84" i="7" s="1"/>
  <c r="AI84" i="7"/>
  <c r="AE84" i="7" s="1"/>
  <c r="AH85" i="7"/>
  <c r="AD85" i="7" s="1"/>
  <c r="AI85" i="7"/>
  <c r="AE85" i="7" s="1"/>
  <c r="AH86" i="7"/>
  <c r="AD86" i="7" s="1"/>
  <c r="AI86" i="7"/>
  <c r="AE86" i="7" s="1"/>
  <c r="AH87" i="7"/>
  <c r="AD87" i="7" s="1"/>
  <c r="AI87" i="7"/>
  <c r="AE87" i="7" s="1"/>
  <c r="AH88" i="7"/>
  <c r="AD88" i="7" s="1"/>
  <c r="AI88" i="7"/>
  <c r="AE88" i="7" s="1"/>
  <c r="AH89" i="7"/>
  <c r="AD89" i="7" s="1"/>
  <c r="AI89" i="7"/>
  <c r="AE89" i="7" s="1"/>
  <c r="AH90" i="7"/>
  <c r="AD90" i="7" s="1"/>
  <c r="AI90" i="7"/>
  <c r="AE90" i="7" s="1"/>
  <c r="AH91" i="7"/>
  <c r="AD91" i="7" s="1"/>
  <c r="AI91" i="7"/>
  <c r="AE91" i="7" s="1"/>
  <c r="AH92" i="7"/>
  <c r="AD92" i="7" s="1"/>
  <c r="AI92" i="7"/>
  <c r="AE92" i="7" s="1"/>
  <c r="AH93" i="7"/>
  <c r="AD93" i="7" s="1"/>
  <c r="AI93" i="7"/>
  <c r="AE93" i="7" s="1"/>
  <c r="AH94" i="7"/>
  <c r="AD94" i="7" s="1"/>
  <c r="AI94" i="7"/>
  <c r="AE94" i="7" s="1"/>
  <c r="AH95" i="7"/>
  <c r="AD95" i="7" s="1"/>
  <c r="AI95" i="7"/>
  <c r="AE95" i="7" s="1"/>
  <c r="AH96" i="7"/>
  <c r="AD96" i="7" s="1"/>
  <c r="AI96" i="7"/>
  <c r="AE96" i="7" s="1"/>
  <c r="AH97" i="7"/>
  <c r="AD97" i="7" s="1"/>
  <c r="AI97" i="7"/>
  <c r="AE97" i="7" s="1"/>
  <c r="AH98" i="7"/>
  <c r="AD98" i="7" s="1"/>
  <c r="AI98" i="7"/>
  <c r="AE98" i="7" s="1"/>
  <c r="AH99" i="7"/>
  <c r="AD99" i="7" s="1"/>
  <c r="AI99" i="7"/>
  <c r="AE99" i="7" s="1"/>
  <c r="AH100" i="7"/>
  <c r="AD100" i="7" s="1"/>
  <c r="AI100" i="7"/>
  <c r="AE100" i="7" s="1"/>
  <c r="AH101" i="7"/>
  <c r="AD101" i="7" s="1"/>
  <c r="AI101" i="7"/>
  <c r="AE101" i="7" s="1"/>
  <c r="AH102" i="7"/>
  <c r="AD102" i="7" s="1"/>
  <c r="AI102" i="7"/>
  <c r="AE102" i="7" s="1"/>
  <c r="AH103" i="7"/>
  <c r="AD103" i="7" s="1"/>
  <c r="AI103" i="7"/>
  <c r="AE103" i="7" s="1"/>
  <c r="AH104" i="7"/>
  <c r="AD104" i="7" s="1"/>
  <c r="AI104" i="7"/>
  <c r="AE104" i="7" s="1"/>
  <c r="AH105" i="7"/>
  <c r="AD105" i="7" s="1"/>
  <c r="AI105" i="7"/>
  <c r="AE105" i="7" s="1"/>
  <c r="AH106" i="7"/>
  <c r="AD106" i="7" s="1"/>
  <c r="AI106" i="7"/>
  <c r="AE106" i="7" s="1"/>
  <c r="AH107" i="7"/>
  <c r="AD107" i="7" s="1"/>
  <c r="AI107" i="7"/>
  <c r="AE107" i="7" s="1"/>
  <c r="AH108" i="7"/>
  <c r="AD108" i="7" s="1"/>
  <c r="AI108" i="7"/>
  <c r="AE108" i="7" s="1"/>
  <c r="AH109" i="7"/>
  <c r="AD109" i="7" s="1"/>
  <c r="AI109" i="7"/>
  <c r="AE109" i="7" s="1"/>
  <c r="AH110" i="7"/>
  <c r="AD110" i="7" s="1"/>
  <c r="AI110" i="7"/>
  <c r="AE110" i="7" s="1"/>
  <c r="AH111" i="7"/>
  <c r="AD111" i="7" s="1"/>
  <c r="AI111" i="7"/>
  <c r="AE111" i="7" s="1"/>
  <c r="AH112" i="7"/>
  <c r="AD112" i="7" s="1"/>
  <c r="AI112" i="7"/>
  <c r="AE112" i="7" s="1"/>
  <c r="AH113" i="7"/>
  <c r="AD113" i="7" s="1"/>
  <c r="AI113" i="7"/>
  <c r="AE113" i="7" s="1"/>
  <c r="AH114" i="7"/>
  <c r="AD114" i="7" s="1"/>
  <c r="AI114" i="7"/>
  <c r="AE114" i="7" s="1"/>
  <c r="AH115" i="7"/>
  <c r="AD115" i="7" s="1"/>
  <c r="AI115" i="7"/>
  <c r="AE115" i="7" s="1"/>
  <c r="AH116" i="7"/>
  <c r="AD116" i="7" s="1"/>
  <c r="AI116" i="7"/>
  <c r="AE116" i="7" s="1"/>
  <c r="AH117" i="7"/>
  <c r="AD117" i="7" s="1"/>
  <c r="AI117" i="7"/>
  <c r="AE117" i="7" s="1"/>
  <c r="AH118" i="7"/>
  <c r="AD118" i="7" s="1"/>
  <c r="AI118" i="7"/>
  <c r="AE118" i="7" s="1"/>
  <c r="AH119" i="7"/>
  <c r="AD119" i="7" s="1"/>
  <c r="AI119" i="7"/>
  <c r="AE119" i="7" s="1"/>
  <c r="AH120" i="7"/>
  <c r="AD120" i="7" s="1"/>
  <c r="AI120" i="7"/>
  <c r="AE120" i="7" s="1"/>
  <c r="AH121" i="7"/>
  <c r="AD121" i="7" s="1"/>
  <c r="AI121" i="7"/>
  <c r="AE121" i="7" s="1"/>
  <c r="AH122" i="7"/>
  <c r="AD122" i="7" s="1"/>
  <c r="AI122" i="7"/>
  <c r="AE122" i="7" s="1"/>
  <c r="AH123" i="7"/>
  <c r="AD123" i="7" s="1"/>
  <c r="AI123" i="7"/>
  <c r="AE123" i="7" s="1"/>
  <c r="AH124" i="7"/>
  <c r="AD124" i="7" s="1"/>
  <c r="AI124" i="7"/>
  <c r="AE124" i="7" s="1"/>
  <c r="AI5" i="7"/>
  <c r="AE5" i="7" s="1"/>
  <c r="AH5" i="7"/>
  <c r="AD5" i="7" s="1"/>
  <c r="D14" i="20" l="1"/>
  <c r="E14" i="20" s="1"/>
  <c r="F14" i="20" s="1"/>
  <c r="G14" i="20" s="1"/>
  <c r="H14" i="20" s="1"/>
  <c r="I14" i="20" s="1"/>
  <c r="B15" i="20"/>
  <c r="AP7" i="7"/>
  <c r="AQ98" i="7"/>
  <c r="AP13" i="7"/>
  <c r="AQ6" i="7"/>
  <c r="AP6" i="7"/>
  <c r="AP18" i="7"/>
  <c r="AP24" i="7"/>
  <c r="AP30" i="7"/>
  <c r="AP36" i="7"/>
  <c r="AQ12" i="7"/>
  <c r="AP19" i="7"/>
  <c r="AP25" i="7"/>
  <c r="AP31" i="7"/>
  <c r="AP37" i="7"/>
  <c r="AP43" i="7"/>
  <c r="AP49" i="7"/>
  <c r="AP55" i="7"/>
  <c r="AP61" i="7"/>
  <c r="AP67" i="7"/>
  <c r="AP73" i="7"/>
  <c r="AP79" i="7"/>
  <c r="AP85" i="7"/>
  <c r="AP91" i="7"/>
  <c r="AP97" i="7"/>
  <c r="AP103" i="7"/>
  <c r="AP109" i="7"/>
  <c r="AP115" i="7"/>
  <c r="AP121" i="7"/>
  <c r="AP14" i="7"/>
  <c r="AP20" i="7"/>
  <c r="AP26" i="7"/>
  <c r="AP32" i="7"/>
  <c r="AP38" i="7"/>
  <c r="AP44" i="7"/>
  <c r="AP50" i="7"/>
  <c r="AP56" i="7"/>
  <c r="AP62" i="7"/>
  <c r="AP68" i="7"/>
  <c r="AP74" i="7"/>
  <c r="AP80" i="7"/>
  <c r="AP86" i="7"/>
  <c r="AP92" i="7"/>
  <c r="AP98" i="7"/>
  <c r="AP104" i="7"/>
  <c r="AP110" i="7"/>
  <c r="AP116" i="7"/>
  <c r="AP122" i="7"/>
  <c r="AQ8" i="7"/>
  <c r="AQ20" i="7"/>
  <c r="AQ26" i="7"/>
  <c r="AQ32" i="7"/>
  <c r="AQ38" i="7"/>
  <c r="AQ44" i="7"/>
  <c r="AQ50" i="7"/>
  <c r="AQ56" i="7"/>
  <c r="AQ62" i="7"/>
  <c r="AQ68" i="7"/>
  <c r="AQ80" i="7"/>
  <c r="AQ92" i="7"/>
  <c r="AQ104" i="7"/>
  <c r="AQ110" i="7"/>
  <c r="AQ116" i="7"/>
  <c r="AQ122" i="7"/>
  <c r="AK86" i="7"/>
  <c r="AK32" i="7"/>
  <c r="AK121" i="7"/>
  <c r="AK85" i="7"/>
  <c r="AK43" i="7"/>
  <c r="AK13" i="7"/>
  <c r="AK123" i="7"/>
  <c r="AK117" i="7"/>
  <c r="AK111" i="7"/>
  <c r="AK105" i="7"/>
  <c r="AK99" i="7"/>
  <c r="AK93" i="7"/>
  <c r="AK87" i="7"/>
  <c r="AK81" i="7"/>
  <c r="AK75" i="7"/>
  <c r="AK69" i="7"/>
  <c r="AK63" i="7"/>
  <c r="AK57" i="7"/>
  <c r="AK51" i="7"/>
  <c r="AK45" i="7"/>
  <c r="AK39" i="7"/>
  <c r="AK33" i="7"/>
  <c r="AK27" i="7"/>
  <c r="AK21" i="7"/>
  <c r="AK15" i="7"/>
  <c r="AK9" i="7"/>
  <c r="AP42" i="7"/>
  <c r="AP48" i="7"/>
  <c r="AP54" i="7"/>
  <c r="AP60" i="7"/>
  <c r="AP66" i="7"/>
  <c r="AP72" i="7"/>
  <c r="AP78" i="7"/>
  <c r="AP84" i="7"/>
  <c r="AP90" i="7"/>
  <c r="AP96" i="7"/>
  <c r="AP102" i="7"/>
  <c r="AP108" i="7"/>
  <c r="AP114" i="7"/>
  <c r="AP120" i="7"/>
  <c r="AK80" i="7"/>
  <c r="AK38" i="7"/>
  <c r="AK97" i="7"/>
  <c r="AK49" i="7"/>
  <c r="AJ123" i="7"/>
  <c r="AJ117" i="7"/>
  <c r="AJ111" i="7"/>
  <c r="AJ105" i="7"/>
  <c r="AJ99" i="7"/>
  <c r="AJ93" i="7"/>
  <c r="AJ87" i="7"/>
  <c r="AJ81" i="7"/>
  <c r="AJ75" i="7"/>
  <c r="AJ69" i="7"/>
  <c r="AJ63" i="7"/>
  <c r="AJ57" i="7"/>
  <c r="AJ51" i="7"/>
  <c r="AJ45" i="7"/>
  <c r="AJ39" i="7"/>
  <c r="AJ33" i="7"/>
  <c r="AJ27" i="7"/>
  <c r="AJ21" i="7"/>
  <c r="AJ15" i="7"/>
  <c r="AJ9" i="7"/>
  <c r="AQ18" i="7"/>
  <c r="AQ24" i="7"/>
  <c r="AQ30" i="7"/>
  <c r="AQ36" i="7"/>
  <c r="AQ42" i="7"/>
  <c r="AQ48" i="7"/>
  <c r="AQ54" i="7"/>
  <c r="AQ60" i="7"/>
  <c r="AQ66" i="7"/>
  <c r="AQ72" i="7"/>
  <c r="AQ78" i="7"/>
  <c r="AQ84" i="7"/>
  <c r="AQ90" i="7"/>
  <c r="AQ96" i="7"/>
  <c r="AQ102" i="7"/>
  <c r="AQ108" i="7"/>
  <c r="AQ114" i="7"/>
  <c r="AQ120" i="7"/>
  <c r="AK110" i="7"/>
  <c r="AK56" i="7"/>
  <c r="AK26" i="7"/>
  <c r="AK20" i="7"/>
  <c r="AQ86" i="7"/>
  <c r="AJ122" i="7"/>
  <c r="AJ116" i="7"/>
  <c r="AJ110" i="7"/>
  <c r="AJ104" i="7"/>
  <c r="AJ98" i="7"/>
  <c r="AJ92" i="7"/>
  <c r="AJ86" i="7"/>
  <c r="AJ80" i="7"/>
  <c r="AJ74" i="7"/>
  <c r="AJ68" i="7"/>
  <c r="AJ62" i="7"/>
  <c r="AJ56" i="7"/>
  <c r="AJ50" i="7"/>
  <c r="AJ44" i="7"/>
  <c r="AJ38" i="7"/>
  <c r="AJ32" i="7"/>
  <c r="AJ26" i="7"/>
  <c r="AJ20" i="7"/>
  <c r="AJ14" i="7"/>
  <c r="AJ8" i="7"/>
  <c r="AQ7" i="7"/>
  <c r="AQ13" i="7"/>
  <c r="AQ19" i="7"/>
  <c r="AQ25" i="7"/>
  <c r="AQ31" i="7"/>
  <c r="AQ37" i="7"/>
  <c r="AQ43" i="7"/>
  <c r="AQ49" i="7"/>
  <c r="AQ55" i="7"/>
  <c r="AQ61" i="7"/>
  <c r="AQ67" i="7"/>
  <c r="AQ73" i="7"/>
  <c r="AQ79" i="7"/>
  <c r="AQ85" i="7"/>
  <c r="AQ91" i="7"/>
  <c r="AQ97" i="7"/>
  <c r="AQ103" i="7"/>
  <c r="AQ109" i="7"/>
  <c r="AQ115" i="7"/>
  <c r="AQ121" i="7"/>
  <c r="AK74" i="7"/>
  <c r="AK91" i="7"/>
  <c r="AK37" i="7"/>
  <c r="AJ121" i="7"/>
  <c r="AJ115" i="7"/>
  <c r="AJ109" i="7"/>
  <c r="AJ103" i="7"/>
  <c r="AJ97" i="7"/>
  <c r="AJ91" i="7"/>
  <c r="AJ85" i="7"/>
  <c r="AJ79" i="7"/>
  <c r="AJ73" i="7"/>
  <c r="AJ67" i="7"/>
  <c r="AJ61" i="7"/>
  <c r="AJ55" i="7"/>
  <c r="AJ49" i="7"/>
  <c r="AJ43" i="7"/>
  <c r="AJ37" i="7"/>
  <c r="AJ31" i="7"/>
  <c r="AJ25" i="7"/>
  <c r="AJ19" i="7"/>
  <c r="AJ13" i="7"/>
  <c r="AJ7" i="7"/>
  <c r="AK116" i="7"/>
  <c r="AK62" i="7"/>
  <c r="AK8" i="7"/>
  <c r="AK115" i="7"/>
  <c r="AK61" i="7"/>
  <c r="AK7" i="7"/>
  <c r="AK120" i="7"/>
  <c r="AK114" i="7"/>
  <c r="AK108" i="7"/>
  <c r="AK102" i="7"/>
  <c r="AK96" i="7"/>
  <c r="AK90" i="7"/>
  <c r="AK84" i="7"/>
  <c r="AK78" i="7"/>
  <c r="AK72" i="7"/>
  <c r="AK66" i="7"/>
  <c r="AK60" i="7"/>
  <c r="AK54" i="7"/>
  <c r="AK48" i="7"/>
  <c r="AK42" i="7"/>
  <c r="AK36" i="7"/>
  <c r="AK30" i="7"/>
  <c r="AK24" i="7"/>
  <c r="AK18" i="7"/>
  <c r="AK12" i="7"/>
  <c r="AK6" i="7"/>
  <c r="AP9" i="7"/>
  <c r="AP15" i="7"/>
  <c r="AP21" i="7"/>
  <c r="AP27" i="7"/>
  <c r="AP33" i="7"/>
  <c r="AP39" i="7"/>
  <c r="AP45" i="7"/>
  <c r="AP51" i="7"/>
  <c r="AP57" i="7"/>
  <c r="AP63" i="7"/>
  <c r="AP69" i="7"/>
  <c r="AP75" i="7"/>
  <c r="AP81" i="7"/>
  <c r="AP87" i="7"/>
  <c r="AP93" i="7"/>
  <c r="AP99" i="7"/>
  <c r="AP105" i="7"/>
  <c r="AP111" i="7"/>
  <c r="AP117" i="7"/>
  <c r="AP123" i="7"/>
  <c r="AK122" i="7"/>
  <c r="AK68" i="7"/>
  <c r="AK79" i="7"/>
  <c r="AK31" i="7"/>
  <c r="AJ120" i="7"/>
  <c r="AJ114" i="7"/>
  <c r="AJ108" i="7"/>
  <c r="AJ102" i="7"/>
  <c r="AJ96" i="7"/>
  <c r="AJ90" i="7"/>
  <c r="AJ84" i="7"/>
  <c r="AJ78" i="7"/>
  <c r="AJ72" i="7"/>
  <c r="AJ66" i="7"/>
  <c r="AJ60" i="7"/>
  <c r="AJ54" i="7"/>
  <c r="AJ48" i="7"/>
  <c r="AJ42" i="7"/>
  <c r="AJ36" i="7"/>
  <c r="AJ30" i="7"/>
  <c r="AJ24" i="7"/>
  <c r="AJ18" i="7"/>
  <c r="AJ12" i="7"/>
  <c r="AJ6" i="7"/>
  <c r="AQ9" i="7"/>
  <c r="AQ15" i="7"/>
  <c r="AQ21" i="7"/>
  <c r="AQ27" i="7"/>
  <c r="AQ33" i="7"/>
  <c r="AQ39" i="7"/>
  <c r="AQ45" i="7"/>
  <c r="AQ51" i="7"/>
  <c r="AQ57" i="7"/>
  <c r="AQ63" i="7"/>
  <c r="AQ69" i="7"/>
  <c r="AQ75" i="7"/>
  <c r="AQ81" i="7"/>
  <c r="AQ87" i="7"/>
  <c r="AQ93" i="7"/>
  <c r="AQ99" i="7"/>
  <c r="AQ105" i="7"/>
  <c r="AQ111" i="7"/>
  <c r="AQ117" i="7"/>
  <c r="AQ123" i="7"/>
  <c r="AK92" i="7"/>
  <c r="AK44" i="7"/>
  <c r="AK103" i="7"/>
  <c r="AK67" i="7"/>
  <c r="AK19" i="7"/>
  <c r="AJ5" i="7"/>
  <c r="AK119" i="7"/>
  <c r="AK113" i="7"/>
  <c r="AK107" i="7"/>
  <c r="AK101" i="7"/>
  <c r="AK95" i="7"/>
  <c r="AK89" i="7"/>
  <c r="AK83" i="7"/>
  <c r="AK77" i="7"/>
  <c r="AK71" i="7"/>
  <c r="AK65" i="7"/>
  <c r="AK59" i="7"/>
  <c r="AK53" i="7"/>
  <c r="AK47" i="7"/>
  <c r="AK41" i="7"/>
  <c r="AK35" i="7"/>
  <c r="AK29" i="7"/>
  <c r="AK23" i="7"/>
  <c r="AK17" i="7"/>
  <c r="AK11" i="7"/>
  <c r="AP124" i="7"/>
  <c r="AP10" i="7"/>
  <c r="AP16" i="7"/>
  <c r="AP22" i="7"/>
  <c r="AP28" i="7"/>
  <c r="AP34" i="7"/>
  <c r="AP40" i="7"/>
  <c r="AP46" i="7"/>
  <c r="AP52" i="7"/>
  <c r="AP58" i="7"/>
  <c r="AP64" i="7"/>
  <c r="AP70" i="7"/>
  <c r="AP76" i="7"/>
  <c r="AP82" i="7"/>
  <c r="AP88" i="7"/>
  <c r="AP94" i="7"/>
  <c r="AP100" i="7"/>
  <c r="AP106" i="7"/>
  <c r="AP112" i="7"/>
  <c r="AP118" i="7"/>
  <c r="AK5" i="7"/>
  <c r="AJ119" i="7"/>
  <c r="AJ113" i="7"/>
  <c r="AJ107" i="7"/>
  <c r="AJ101" i="7"/>
  <c r="AJ95" i="7"/>
  <c r="AJ89" i="7"/>
  <c r="AJ83" i="7"/>
  <c r="AJ77" i="7"/>
  <c r="AJ71" i="7"/>
  <c r="AJ65" i="7"/>
  <c r="AJ59" i="7"/>
  <c r="AJ53" i="7"/>
  <c r="AJ47" i="7"/>
  <c r="AJ41" i="7"/>
  <c r="AJ35" i="7"/>
  <c r="AJ29" i="7"/>
  <c r="AJ23" i="7"/>
  <c r="AJ17" i="7"/>
  <c r="AJ11" i="7"/>
  <c r="AQ124" i="7"/>
  <c r="AQ10" i="7"/>
  <c r="AQ16" i="7"/>
  <c r="AQ22" i="7"/>
  <c r="AQ28" i="7"/>
  <c r="AQ34" i="7"/>
  <c r="AQ40" i="7"/>
  <c r="AQ46" i="7"/>
  <c r="AQ52" i="7"/>
  <c r="AQ58" i="7"/>
  <c r="AQ64" i="7"/>
  <c r="AQ70" i="7"/>
  <c r="AQ76" i="7"/>
  <c r="AQ82" i="7"/>
  <c r="AQ88" i="7"/>
  <c r="AQ94" i="7"/>
  <c r="AQ100" i="7"/>
  <c r="AQ106" i="7"/>
  <c r="AQ112" i="7"/>
  <c r="AQ118" i="7"/>
  <c r="AK98" i="7"/>
  <c r="AK50" i="7"/>
  <c r="AK109" i="7"/>
  <c r="AK73" i="7"/>
  <c r="AK25" i="7"/>
  <c r="AQ74" i="7"/>
  <c r="AK124" i="7"/>
  <c r="AK118" i="7"/>
  <c r="AK112" i="7"/>
  <c r="AK106" i="7"/>
  <c r="AK100" i="7"/>
  <c r="AK94" i="7"/>
  <c r="AK88" i="7"/>
  <c r="AK82" i="7"/>
  <c r="AK76" i="7"/>
  <c r="AK70" i="7"/>
  <c r="AK64" i="7"/>
  <c r="AK58" i="7"/>
  <c r="AK52" i="7"/>
  <c r="AK46" i="7"/>
  <c r="AK40" i="7"/>
  <c r="AK34" i="7"/>
  <c r="AK28" i="7"/>
  <c r="AK22" i="7"/>
  <c r="AK16" i="7"/>
  <c r="AK10" i="7"/>
  <c r="AP5" i="7"/>
  <c r="AP11" i="7"/>
  <c r="AP17" i="7"/>
  <c r="AP23" i="7"/>
  <c r="AP29" i="7"/>
  <c r="AP35" i="7"/>
  <c r="AP41" i="7"/>
  <c r="AP47" i="7"/>
  <c r="AP53" i="7"/>
  <c r="AP59" i="7"/>
  <c r="AP65" i="7"/>
  <c r="AP71" i="7"/>
  <c r="AP77" i="7"/>
  <c r="AP83" i="7"/>
  <c r="AP89" i="7"/>
  <c r="AP95" i="7"/>
  <c r="AP101" i="7"/>
  <c r="AP107" i="7"/>
  <c r="AP113" i="7"/>
  <c r="AP119" i="7"/>
  <c r="AK104" i="7"/>
  <c r="AK14" i="7"/>
  <c r="AK55" i="7"/>
  <c r="AJ124" i="7"/>
  <c r="AJ118" i="7"/>
  <c r="AJ112" i="7"/>
  <c r="AJ106" i="7"/>
  <c r="AJ100" i="7"/>
  <c r="AJ94" i="7"/>
  <c r="AJ88" i="7"/>
  <c r="AJ82" i="7"/>
  <c r="AJ76" i="7"/>
  <c r="AJ70" i="7"/>
  <c r="AJ64" i="7"/>
  <c r="AJ58" i="7"/>
  <c r="AJ52" i="7"/>
  <c r="AJ46" i="7"/>
  <c r="AJ40" i="7"/>
  <c r="AJ34" i="7"/>
  <c r="AJ28" i="7"/>
  <c r="AJ22" i="7"/>
  <c r="AJ16" i="7"/>
  <c r="AJ10" i="7"/>
  <c r="AQ5" i="7"/>
  <c r="AQ11" i="7"/>
  <c r="AQ17" i="7"/>
  <c r="AQ23" i="7"/>
  <c r="AQ29" i="7"/>
  <c r="AQ35" i="7"/>
  <c r="AQ41" i="7"/>
  <c r="AQ47" i="7"/>
  <c r="AQ53" i="7"/>
  <c r="AQ59" i="7"/>
  <c r="AQ65" i="7"/>
  <c r="AQ71" i="7"/>
  <c r="AQ77" i="7"/>
  <c r="AQ83" i="7"/>
  <c r="AQ89" i="7"/>
  <c r="AQ95" i="7"/>
  <c r="AQ101" i="7"/>
  <c r="AQ107" i="7"/>
  <c r="AQ113" i="7"/>
  <c r="AQ119" i="7"/>
  <c r="D15" i="20" l="1"/>
  <c r="E15" i="20" s="1"/>
  <c r="F15" i="20" s="1"/>
  <c r="G15" i="20" s="1"/>
  <c r="H15" i="20" s="1"/>
  <c r="I15" i="20" s="1"/>
  <c r="J15" i="20" s="1"/>
  <c r="B16" i="20"/>
  <c r="AZ102" i="7"/>
  <c r="AV102" i="7" s="1"/>
  <c r="AZ33" i="7"/>
  <c r="AV33" i="7" s="1"/>
  <c r="BA92" i="7"/>
  <c r="AW92" i="7" s="1"/>
  <c r="AZ26" i="7"/>
  <c r="AV26" i="7" s="1"/>
  <c r="BA77" i="7"/>
  <c r="AW77" i="7" s="1"/>
  <c r="BA38" i="7"/>
  <c r="AW38" i="7" s="1"/>
  <c r="BA65" i="7"/>
  <c r="AW65" i="7" s="1"/>
  <c r="AZ82" i="7"/>
  <c r="AV82" i="7" s="1"/>
  <c r="BA110" i="7"/>
  <c r="AW110" i="7" s="1"/>
  <c r="BA72" i="7"/>
  <c r="AW72" i="7" s="1"/>
  <c r="BA9" i="7"/>
  <c r="AW9" i="7" s="1"/>
  <c r="BA27" i="7"/>
  <c r="AW27" i="7" s="1"/>
  <c r="AZ67" i="7"/>
  <c r="AV67" i="7" s="1"/>
  <c r="BA116" i="7"/>
  <c r="AW116" i="7" s="1"/>
  <c r="AZ96" i="7"/>
  <c r="AV96" i="7" s="1"/>
  <c r="BA115" i="7"/>
  <c r="AW115" i="7" s="1"/>
  <c r="AZ107" i="7"/>
  <c r="AV107" i="7" s="1"/>
  <c r="BA96" i="7"/>
  <c r="AW96" i="7" s="1"/>
  <c r="AZ47" i="7"/>
  <c r="AV47" i="7" s="1"/>
  <c r="AZ92" i="7"/>
  <c r="AV92" i="7" s="1"/>
  <c r="BA114" i="7"/>
  <c r="AW114" i="7" s="1"/>
  <c r="BA14" i="7"/>
  <c r="AW14" i="7" s="1"/>
  <c r="BA93" i="7"/>
  <c r="AW93" i="7" s="1"/>
  <c r="BA91" i="7"/>
  <c r="AW91" i="7" s="1"/>
  <c r="AZ76" i="7"/>
  <c r="AV76" i="7" s="1"/>
  <c r="AZ124" i="7"/>
  <c r="AV124" i="7" s="1"/>
  <c r="AZ74" i="7"/>
  <c r="AV74" i="7" s="1"/>
  <c r="AZ111" i="7"/>
  <c r="AV111" i="7" s="1"/>
  <c r="AZ30" i="7"/>
  <c r="AV30" i="7" s="1"/>
  <c r="AZ89" i="7"/>
  <c r="AV89" i="7" s="1"/>
  <c r="BA78" i="7"/>
  <c r="AW78" i="7" s="1"/>
  <c r="BA25" i="7"/>
  <c r="AW25" i="7" s="1"/>
  <c r="BA36" i="7"/>
  <c r="AW36" i="7" s="1"/>
  <c r="BA123" i="7"/>
  <c r="AW123" i="7" s="1"/>
  <c r="BA83" i="7"/>
  <c r="AW83" i="7" s="1"/>
  <c r="AZ61" i="7"/>
  <c r="AV61" i="7" s="1"/>
  <c r="BA70" i="7"/>
  <c r="AW70" i="7" s="1"/>
  <c r="BA94" i="7"/>
  <c r="AW94" i="7" s="1"/>
  <c r="AZ11" i="7"/>
  <c r="AV11" i="7" s="1"/>
  <c r="AZ37" i="7"/>
  <c r="AV37" i="7" s="1"/>
  <c r="AZ123" i="7"/>
  <c r="AV123" i="7" s="1"/>
  <c r="AZ27" i="7"/>
  <c r="AV27" i="7" s="1"/>
  <c r="BA124" i="7"/>
  <c r="AW124" i="7" s="1"/>
  <c r="AZ35" i="7"/>
  <c r="AV35" i="7" s="1"/>
  <c r="AZ49" i="7"/>
  <c r="AV49" i="7" s="1"/>
  <c r="BA103" i="7"/>
  <c r="AW103" i="7" s="1"/>
  <c r="BA89" i="7"/>
  <c r="AW89" i="7" s="1"/>
  <c r="AZ108" i="7"/>
  <c r="AV108" i="7" s="1"/>
  <c r="AZ114" i="7"/>
  <c r="AV114" i="7" s="1"/>
  <c r="AZ29" i="7"/>
  <c r="AV29" i="7" s="1"/>
  <c r="AZ121" i="7"/>
  <c r="AV121" i="7" s="1"/>
  <c r="AZ78" i="7"/>
  <c r="AV78" i="7" s="1"/>
  <c r="BA120" i="7"/>
  <c r="AW120" i="7" s="1"/>
  <c r="AZ62" i="7"/>
  <c r="AV62" i="7" s="1"/>
  <c r="AZ83" i="7"/>
  <c r="AV83" i="7" s="1"/>
  <c r="AZ36" i="7"/>
  <c r="AV36" i="7" s="1"/>
  <c r="BA37" i="7"/>
  <c r="AW37" i="7" s="1"/>
  <c r="BA45" i="7"/>
  <c r="AW45" i="7" s="1"/>
  <c r="BA71" i="7"/>
  <c r="AW71" i="7" s="1"/>
  <c r="BA88" i="7"/>
  <c r="AW88" i="7" s="1"/>
  <c r="BA35" i="7"/>
  <c r="AW35" i="7" s="1"/>
  <c r="BA63" i="7"/>
  <c r="AW63" i="7" s="1"/>
  <c r="BA62" i="7"/>
  <c r="AW62" i="7" s="1"/>
  <c r="AZ5" i="7"/>
  <c r="AV5" i="7" s="1"/>
  <c r="AZ73" i="7"/>
  <c r="AV73" i="7" s="1"/>
  <c r="AZ113" i="7"/>
  <c r="AV113" i="7" s="1"/>
  <c r="AZ42" i="7"/>
  <c r="AV42" i="7" s="1"/>
  <c r="BA68" i="7"/>
  <c r="AW68" i="7" s="1"/>
  <c r="BA15" i="7"/>
  <c r="AW15" i="7" s="1"/>
  <c r="AZ110" i="7"/>
  <c r="AV110" i="7" s="1"/>
  <c r="AZ66" i="7"/>
  <c r="AV66" i="7" s="1"/>
  <c r="BA31" i="7"/>
  <c r="AW31" i="7" s="1"/>
  <c r="BA100" i="7"/>
  <c r="AW100" i="7" s="1"/>
  <c r="AZ79" i="7"/>
  <c r="AV79" i="7" s="1"/>
  <c r="BA13" i="7"/>
  <c r="AW13" i="7" s="1"/>
  <c r="BA42" i="7"/>
  <c r="AW42" i="7" s="1"/>
  <c r="AZ39" i="7"/>
  <c r="AV39" i="7" s="1"/>
  <c r="AZ23" i="7"/>
  <c r="AV23" i="7" s="1"/>
  <c r="AZ50" i="7"/>
  <c r="AV50" i="7" s="1"/>
  <c r="AZ98" i="7"/>
  <c r="AV98" i="7" s="1"/>
  <c r="AZ16" i="7"/>
  <c r="AV16" i="7" s="1"/>
  <c r="BA5" i="7"/>
  <c r="AW5" i="7" s="1"/>
  <c r="BA84" i="7"/>
  <c r="AW84" i="7" s="1"/>
  <c r="BA80" i="7"/>
  <c r="AW80" i="7" s="1"/>
  <c r="AZ28" i="7"/>
  <c r="AV28" i="7" s="1"/>
  <c r="BA16" i="7"/>
  <c r="AW16" i="7" s="1"/>
  <c r="AZ104" i="7"/>
  <c r="AV104" i="7" s="1"/>
  <c r="BA79" i="7"/>
  <c r="AW79" i="7" s="1"/>
  <c r="AZ18" i="7"/>
  <c r="AV18" i="7" s="1"/>
  <c r="AZ69" i="7"/>
  <c r="AV69" i="7" s="1"/>
  <c r="AZ13" i="7"/>
  <c r="AV13" i="7" s="1"/>
  <c r="BA104" i="7"/>
  <c r="AW104" i="7" s="1"/>
  <c r="BA11" i="7"/>
  <c r="AW11" i="7" s="1"/>
  <c r="AZ54" i="7"/>
  <c r="AV54" i="7" s="1"/>
  <c r="AZ84" i="7"/>
  <c r="AV84" i="7" s="1"/>
  <c r="AZ15" i="7"/>
  <c r="AV15" i="7" s="1"/>
  <c r="AZ75" i="7"/>
  <c r="AV75" i="7" s="1"/>
  <c r="AZ43" i="7"/>
  <c r="AV43" i="7" s="1"/>
  <c r="AZ14" i="7"/>
  <c r="AV14" i="7" s="1"/>
  <c r="BA41" i="7"/>
  <c r="AW41" i="7" s="1"/>
  <c r="AZ32" i="7"/>
  <c r="AV32" i="7" s="1"/>
  <c r="AZ53" i="7"/>
  <c r="AV53" i="7" s="1"/>
  <c r="AZ9" i="7"/>
  <c r="AV9" i="7" s="1"/>
  <c r="AZ52" i="7"/>
  <c r="AV52" i="7" s="1"/>
  <c r="AZ6" i="7"/>
  <c r="AV6" i="7" s="1"/>
  <c r="BA106" i="7"/>
  <c r="AW106" i="7" s="1"/>
  <c r="AZ21" i="7"/>
  <c r="AV21" i="7" s="1"/>
  <c r="BA75" i="7"/>
  <c r="AW75" i="7" s="1"/>
  <c r="BA76" i="7"/>
  <c r="AW76" i="7" s="1"/>
  <c r="AZ77" i="7"/>
  <c r="AV77" i="7" s="1"/>
  <c r="AZ105" i="7"/>
  <c r="AV105" i="7" s="1"/>
  <c r="AZ12" i="7"/>
  <c r="AV12" i="7" s="1"/>
  <c r="BA10" i="7"/>
  <c r="AW10" i="7" s="1"/>
  <c r="AZ34" i="7"/>
  <c r="AV34" i="7" s="1"/>
  <c r="AZ71" i="7"/>
  <c r="AV71" i="7" s="1"/>
  <c r="AZ19" i="7"/>
  <c r="AV19" i="7" s="1"/>
  <c r="BA59" i="7"/>
  <c r="AW59" i="7" s="1"/>
  <c r="BA39" i="7"/>
  <c r="AW39" i="7" s="1"/>
  <c r="BA87" i="7"/>
  <c r="AW87" i="7" s="1"/>
  <c r="AZ41" i="7"/>
  <c r="AV41" i="7" s="1"/>
  <c r="BA56" i="7"/>
  <c r="AW56" i="7" s="1"/>
  <c r="AZ93" i="7"/>
  <c r="AV93" i="7" s="1"/>
  <c r="AZ64" i="7"/>
  <c r="AV64" i="7" s="1"/>
  <c r="BA6" i="7"/>
  <c r="AW6" i="7" s="1"/>
  <c r="BA95" i="7"/>
  <c r="AW95" i="7" s="1"/>
  <c r="AZ44" i="7"/>
  <c r="AV44" i="7" s="1"/>
  <c r="BA23" i="7"/>
  <c r="AW23" i="7" s="1"/>
  <c r="BA53" i="7"/>
  <c r="AW53" i="7" s="1"/>
  <c r="BA52" i="7"/>
  <c r="AW52" i="7" s="1"/>
  <c r="AZ118" i="7"/>
  <c r="AV118" i="7" s="1"/>
  <c r="BA73" i="7"/>
  <c r="AW73" i="7" s="1"/>
  <c r="BA48" i="7"/>
  <c r="AW48" i="7" s="1"/>
  <c r="AZ65" i="7"/>
  <c r="AV65" i="7" s="1"/>
  <c r="BA28" i="7"/>
  <c r="AW28" i="7" s="1"/>
  <c r="AZ10" i="7"/>
  <c r="AV10" i="7" s="1"/>
  <c r="AZ122" i="7"/>
  <c r="AV122" i="7" s="1"/>
  <c r="BA121" i="7"/>
  <c r="AW121" i="7" s="1"/>
  <c r="BA26" i="7"/>
  <c r="AW26" i="7" s="1"/>
  <c r="AZ85" i="7"/>
  <c r="AV85" i="7" s="1"/>
  <c r="BA97" i="7"/>
  <c r="AW97" i="7" s="1"/>
  <c r="BA82" i="7"/>
  <c r="AW82" i="7" s="1"/>
  <c r="AZ31" i="7"/>
  <c r="AV31" i="7" s="1"/>
  <c r="AZ91" i="7"/>
  <c r="AV91" i="7" s="1"/>
  <c r="BA108" i="7"/>
  <c r="AW108" i="7" s="1"/>
  <c r="BA12" i="7"/>
  <c r="AW12" i="7" s="1"/>
  <c r="AZ57" i="7"/>
  <c r="AV57" i="7" s="1"/>
  <c r="AZ109" i="7"/>
  <c r="AV109" i="7" s="1"/>
  <c r="AZ103" i="7"/>
  <c r="AV103" i="7" s="1"/>
  <c r="AZ58" i="7"/>
  <c r="AV58" i="7" s="1"/>
  <c r="BA32" i="7"/>
  <c r="AW32" i="7" s="1"/>
  <c r="AZ59" i="7"/>
  <c r="AV59" i="7" s="1"/>
  <c r="AZ40" i="7"/>
  <c r="AV40" i="7" s="1"/>
  <c r="AZ38" i="7"/>
  <c r="AV38" i="7" s="1"/>
  <c r="AZ86" i="7"/>
  <c r="AV86" i="7" s="1"/>
  <c r="AZ20" i="7"/>
  <c r="AV20" i="7" s="1"/>
  <c r="BA40" i="7"/>
  <c r="AW40" i="7" s="1"/>
  <c r="BA22" i="7"/>
  <c r="AW22" i="7" s="1"/>
  <c r="BA43" i="7"/>
  <c r="AW43" i="7" s="1"/>
  <c r="AZ80" i="7"/>
  <c r="AV80" i="7" s="1"/>
  <c r="AZ95" i="7"/>
  <c r="AV95" i="7" s="1"/>
  <c r="BA21" i="7"/>
  <c r="AW21" i="7" s="1"/>
  <c r="AZ90" i="7"/>
  <c r="AV90" i="7" s="1"/>
  <c r="BA7" i="7"/>
  <c r="AW7" i="7" s="1"/>
  <c r="BA101" i="7"/>
  <c r="AW101" i="7" s="1"/>
  <c r="AZ70" i="7"/>
  <c r="AV70" i="7" s="1"/>
  <c r="BA44" i="7"/>
  <c r="AW44" i="7" s="1"/>
  <c r="BA47" i="7"/>
  <c r="AW47" i="7" s="1"/>
  <c r="AZ87" i="7"/>
  <c r="AV87" i="7" s="1"/>
  <c r="BA18" i="7"/>
  <c r="AW18" i="7" s="1"/>
  <c r="BA61" i="7"/>
  <c r="AW61" i="7" s="1"/>
  <c r="BA8" i="7"/>
  <c r="AW8" i="7" s="1"/>
  <c r="BA64" i="7"/>
  <c r="AW64" i="7" s="1"/>
  <c r="BA54" i="7"/>
  <c r="AW54" i="7" s="1"/>
  <c r="BA29" i="7"/>
  <c r="AW29" i="7" s="1"/>
  <c r="BA49" i="7"/>
  <c r="AW49" i="7" s="1"/>
  <c r="BA34" i="7"/>
  <c r="AW34" i="7" s="1"/>
  <c r="BA58" i="7"/>
  <c r="AW58" i="7" s="1"/>
  <c r="BA81" i="7"/>
  <c r="AW81" i="7" s="1"/>
  <c r="AZ97" i="7"/>
  <c r="AV97" i="7" s="1"/>
  <c r="AZ120" i="7"/>
  <c r="AV120" i="7" s="1"/>
  <c r="BA99" i="7"/>
  <c r="AW99" i="7" s="1"/>
  <c r="BA119" i="7"/>
  <c r="AW119" i="7" s="1"/>
  <c r="AZ106" i="7"/>
  <c r="AV106" i="7" s="1"/>
  <c r="BA67" i="7"/>
  <c r="AW67" i="7" s="1"/>
  <c r="AZ55" i="7"/>
  <c r="AV55" i="7" s="1"/>
  <c r="AZ51" i="7"/>
  <c r="AV51" i="7" s="1"/>
  <c r="AZ116" i="7"/>
  <c r="AV116" i="7" s="1"/>
  <c r="BA66" i="7"/>
  <c r="AW66" i="7" s="1"/>
  <c r="BA46" i="7"/>
  <c r="AW46" i="7" s="1"/>
  <c r="BA98" i="7"/>
  <c r="AW98" i="7" s="1"/>
  <c r="BA74" i="7"/>
  <c r="AW74" i="7" s="1"/>
  <c r="BA109" i="7"/>
  <c r="AW109" i="7" s="1"/>
  <c r="AZ101" i="7"/>
  <c r="AV101" i="7" s="1"/>
  <c r="AZ17" i="7"/>
  <c r="AV17" i="7" s="1"/>
  <c r="BA122" i="7"/>
  <c r="AW122" i="7" s="1"/>
  <c r="BA105" i="7"/>
  <c r="AW105" i="7" s="1"/>
  <c r="BA17" i="7"/>
  <c r="AW17" i="7" s="1"/>
  <c r="BA117" i="7"/>
  <c r="AW117" i="7" s="1"/>
  <c r="AZ22" i="7"/>
  <c r="AV22" i="7" s="1"/>
  <c r="BA111" i="7"/>
  <c r="AW111" i="7" s="1"/>
  <c r="BA113" i="7"/>
  <c r="AW113" i="7" s="1"/>
  <c r="AZ60" i="7"/>
  <c r="AV60" i="7" s="1"/>
  <c r="BA85" i="7"/>
  <c r="AW85" i="7" s="1"/>
  <c r="BA69" i="7"/>
  <c r="AW69" i="7" s="1"/>
  <c r="AZ81" i="7"/>
  <c r="AV81" i="7" s="1"/>
  <c r="AZ119" i="7"/>
  <c r="AV119" i="7" s="1"/>
  <c r="BA107" i="7"/>
  <c r="AW107" i="7" s="1"/>
  <c r="BA20" i="7"/>
  <c r="AW20" i="7" s="1"/>
  <c r="AZ63" i="7"/>
  <c r="AV63" i="7" s="1"/>
  <c r="BA90" i="7"/>
  <c r="AW90" i="7" s="1"/>
  <c r="AZ99" i="7"/>
  <c r="AV99" i="7" s="1"/>
  <c r="AZ8" i="7"/>
  <c r="AV8" i="7" s="1"/>
  <c r="AZ56" i="7"/>
  <c r="AV56" i="7" s="1"/>
  <c r="BA102" i="7"/>
  <c r="AW102" i="7" s="1"/>
  <c r="AZ88" i="7"/>
  <c r="AV88" i="7" s="1"/>
  <c r="AZ115" i="7"/>
  <c r="AV115" i="7" s="1"/>
  <c r="BA57" i="7"/>
  <c r="AW57" i="7" s="1"/>
  <c r="AZ100" i="7"/>
  <c r="AV100" i="7" s="1"/>
  <c r="AZ94" i="7"/>
  <c r="AV94" i="7" s="1"/>
  <c r="AZ48" i="7"/>
  <c r="AV48" i="7" s="1"/>
  <c r="AZ7" i="7"/>
  <c r="AV7" i="7" s="1"/>
  <c r="AZ46" i="7"/>
  <c r="AV46" i="7" s="1"/>
  <c r="BA33" i="7"/>
  <c r="AW33" i="7" s="1"/>
  <c r="AZ72" i="7"/>
  <c r="AV72" i="7" s="1"/>
  <c r="BA86" i="7"/>
  <c r="AW86" i="7" s="1"/>
  <c r="BA30" i="7"/>
  <c r="AW30" i="7" s="1"/>
  <c r="BA60" i="7"/>
  <c r="AW60" i="7" s="1"/>
  <c r="BA55" i="7"/>
  <c r="AW55" i="7" s="1"/>
  <c r="BA112" i="7"/>
  <c r="AW112" i="7" s="1"/>
  <c r="BA50" i="7"/>
  <c r="AW50" i="7" s="1"/>
  <c r="AZ117" i="7"/>
  <c r="AV117" i="7" s="1"/>
  <c r="BA118" i="7"/>
  <c r="AW118" i="7" s="1"/>
  <c r="BA19" i="7"/>
  <c r="AW19" i="7" s="1"/>
  <c r="AZ25" i="7"/>
  <c r="AV25" i="7" s="1"/>
  <c r="BA24" i="7"/>
  <c r="AW24" i="7" s="1"/>
  <c r="BA51" i="7"/>
  <c r="AW51" i="7" s="1"/>
  <c r="AZ24" i="7"/>
  <c r="AV24" i="7" s="1"/>
  <c r="AZ112" i="7"/>
  <c r="AV112" i="7" s="1"/>
  <c r="AZ45" i="7"/>
  <c r="AV45" i="7" s="1"/>
  <c r="AZ68" i="7"/>
  <c r="AV68" i="7" s="1"/>
  <c r="D16" i="20" l="1"/>
  <c r="E16" i="20" s="1"/>
  <c r="F16" i="20" s="1"/>
  <c r="G16" i="20" s="1"/>
  <c r="H16" i="20" s="1"/>
  <c r="I16" i="20" s="1"/>
  <c r="J16" i="20" s="1"/>
  <c r="K16" i="20" s="1"/>
  <c r="B17" i="20"/>
  <c r="D17" i="20" l="1"/>
  <c r="E17" i="20" s="1"/>
  <c r="F17" i="20" s="1"/>
  <c r="G17" i="20" s="1"/>
  <c r="H17" i="20" s="1"/>
  <c r="I17" i="20" s="1"/>
  <c r="J17" i="20" s="1"/>
  <c r="K17" i="20" s="1"/>
  <c r="L17" i="20" s="1"/>
  <c r="B18" i="20"/>
  <c r="D18" i="20" l="1"/>
  <c r="E18" i="20" s="1"/>
  <c r="F18" i="20" s="1"/>
  <c r="G18" i="20" s="1"/>
  <c r="H18" i="20" s="1"/>
  <c r="I18" i="20" s="1"/>
  <c r="J18" i="20" s="1"/>
  <c r="K18" i="20" s="1"/>
  <c r="L18" i="20" s="1"/>
  <c r="M18" i="20" s="1"/>
  <c r="B19" i="20"/>
  <c r="D19" i="20" l="1"/>
  <c r="E19" i="20" s="1"/>
  <c r="F19" i="20" s="1"/>
  <c r="G19" i="20" s="1"/>
  <c r="H19" i="20" s="1"/>
  <c r="I19" i="20" s="1"/>
  <c r="J19" i="20" s="1"/>
  <c r="K19" i="20" s="1"/>
  <c r="L19" i="20" s="1"/>
  <c r="M19" i="20" s="1"/>
  <c r="N19" i="20" s="1"/>
  <c r="B20" i="20"/>
  <c r="D20" i="20" l="1"/>
  <c r="E20" i="20" s="1"/>
  <c r="F20" i="20" s="1"/>
  <c r="G20" i="20" s="1"/>
  <c r="H20" i="20" s="1"/>
  <c r="I20" i="20" s="1"/>
  <c r="J20" i="20" s="1"/>
  <c r="K20" i="20" s="1"/>
  <c r="L20" i="20" s="1"/>
  <c r="M20" i="20" s="1"/>
  <c r="N20" i="20" s="1"/>
  <c r="O20" i="20" s="1"/>
  <c r="B21" i="20"/>
  <c r="D21" i="20" l="1"/>
  <c r="E21" i="20" s="1"/>
  <c r="F21" i="20" s="1"/>
  <c r="G21" i="20" s="1"/>
  <c r="H21" i="20" s="1"/>
  <c r="I21" i="20" s="1"/>
  <c r="J21" i="20" s="1"/>
  <c r="K21" i="20" s="1"/>
  <c r="L21" i="20" s="1"/>
  <c r="M21" i="20" s="1"/>
  <c r="N21" i="20" s="1"/>
  <c r="O21" i="20" s="1"/>
  <c r="P21" i="20" s="1"/>
  <c r="B22" i="20"/>
  <c r="D22" i="20" l="1"/>
  <c r="E22" i="20" s="1"/>
  <c r="F22" i="20" s="1"/>
  <c r="G22" i="20" s="1"/>
  <c r="H22" i="20" s="1"/>
  <c r="I22" i="20" s="1"/>
  <c r="J22" i="20" s="1"/>
  <c r="K22" i="20" s="1"/>
  <c r="L22" i="20" s="1"/>
  <c r="M22" i="20" s="1"/>
  <c r="N22" i="20" s="1"/>
  <c r="O22" i="20" s="1"/>
  <c r="P22" i="20" s="1"/>
  <c r="Q22" i="20" s="1"/>
  <c r="B23" i="20"/>
  <c r="D23" i="20" l="1"/>
  <c r="E23" i="20" s="1"/>
  <c r="F23" i="20" s="1"/>
  <c r="G23" i="20" s="1"/>
  <c r="H23" i="20" s="1"/>
  <c r="I23" i="20" s="1"/>
  <c r="J23" i="20" s="1"/>
  <c r="K23" i="20" s="1"/>
  <c r="L23" i="20" s="1"/>
  <c r="M23" i="20" s="1"/>
  <c r="N23" i="20" s="1"/>
  <c r="O23" i="20" s="1"/>
  <c r="P23" i="20" s="1"/>
  <c r="Q23" i="20" s="1"/>
  <c r="R23" i="20" s="1"/>
  <c r="B24" i="20"/>
  <c r="D24" i="20" l="1"/>
  <c r="E24" i="20" s="1"/>
  <c r="F24" i="20" s="1"/>
  <c r="G24" i="20" s="1"/>
  <c r="H24" i="20" s="1"/>
  <c r="I24" i="20" s="1"/>
  <c r="J24" i="20" s="1"/>
  <c r="K24" i="20" s="1"/>
  <c r="L24" i="20" s="1"/>
  <c r="M24" i="20" s="1"/>
  <c r="N24" i="20" s="1"/>
  <c r="O24" i="20" s="1"/>
  <c r="P24" i="20" s="1"/>
  <c r="Q24" i="20" s="1"/>
  <c r="R24" i="20" s="1"/>
  <c r="S24" i="20" s="1"/>
  <c r="B25" i="20"/>
  <c r="D25" i="20" l="1"/>
  <c r="E25" i="20" s="1"/>
  <c r="F25" i="20" s="1"/>
  <c r="G25" i="20" s="1"/>
  <c r="H25" i="20" s="1"/>
  <c r="I25" i="20" s="1"/>
  <c r="J25" i="20" s="1"/>
  <c r="K25" i="20" s="1"/>
  <c r="L25" i="20" s="1"/>
  <c r="M25" i="20" s="1"/>
  <c r="N25" i="20" s="1"/>
  <c r="O25" i="20" s="1"/>
  <c r="P25" i="20" s="1"/>
  <c r="Q25" i="20" s="1"/>
  <c r="R25" i="20" s="1"/>
  <c r="S25" i="20" s="1"/>
  <c r="T25" i="20" s="1"/>
  <c r="B26" i="20"/>
  <c r="D26" i="20" l="1"/>
  <c r="E26" i="20" s="1"/>
  <c r="F26" i="20" s="1"/>
  <c r="G26" i="20" s="1"/>
  <c r="H26" i="20" s="1"/>
  <c r="I26" i="20" s="1"/>
  <c r="J26" i="20" s="1"/>
  <c r="K26" i="20" s="1"/>
  <c r="L26" i="20" s="1"/>
  <c r="M26" i="20" s="1"/>
  <c r="N26" i="20" s="1"/>
  <c r="O26" i="20" s="1"/>
  <c r="P26" i="20" s="1"/>
  <c r="Q26" i="20" s="1"/>
  <c r="R26" i="20" s="1"/>
  <c r="S26" i="20" s="1"/>
  <c r="T26" i="20" s="1"/>
  <c r="U26" i="20" s="1"/>
  <c r="B27" i="20"/>
  <c r="D27" i="20" l="1"/>
  <c r="E27" i="20" s="1"/>
  <c r="F27" i="20" s="1"/>
  <c r="G27" i="20" s="1"/>
  <c r="H27" i="20" s="1"/>
  <c r="I27" i="20" s="1"/>
  <c r="J27" i="20" s="1"/>
  <c r="K27" i="20" s="1"/>
  <c r="L27" i="20" s="1"/>
  <c r="M27" i="20" s="1"/>
  <c r="N27" i="20" s="1"/>
  <c r="O27" i="20" s="1"/>
  <c r="P27" i="20" s="1"/>
  <c r="Q27" i="20" s="1"/>
  <c r="R27" i="20" s="1"/>
  <c r="S27" i="20" s="1"/>
  <c r="T27" i="20" s="1"/>
  <c r="U27" i="20" s="1"/>
  <c r="V27" i="20" s="1"/>
  <c r="B28" i="20"/>
  <c r="D28" i="20" l="1"/>
  <c r="E28" i="20" s="1"/>
  <c r="F28" i="20" s="1"/>
  <c r="G28" i="20" s="1"/>
  <c r="H28" i="20" s="1"/>
  <c r="I28" i="20" s="1"/>
  <c r="J28" i="20" s="1"/>
  <c r="K28" i="20" s="1"/>
  <c r="L28" i="20" s="1"/>
  <c r="M28" i="20" s="1"/>
  <c r="N28" i="20" s="1"/>
  <c r="O28" i="20" s="1"/>
  <c r="P28" i="20" s="1"/>
  <c r="Q28" i="20" s="1"/>
  <c r="R28" i="20" s="1"/>
  <c r="S28" i="20" s="1"/>
  <c r="T28" i="20" s="1"/>
  <c r="U28" i="20" s="1"/>
  <c r="V28" i="20" s="1"/>
  <c r="W28" i="20" s="1"/>
  <c r="B29" i="20"/>
  <c r="D29" i="20" l="1"/>
  <c r="E29" i="20" s="1"/>
  <c r="F29" i="20" s="1"/>
  <c r="G29" i="20" s="1"/>
  <c r="H29" i="20" s="1"/>
  <c r="I29" i="20" s="1"/>
  <c r="J29" i="20" s="1"/>
  <c r="K29" i="20" s="1"/>
  <c r="L29" i="20" s="1"/>
  <c r="M29" i="20" s="1"/>
  <c r="N29" i="20" s="1"/>
  <c r="O29" i="20" s="1"/>
  <c r="P29" i="20" s="1"/>
  <c r="Q29" i="20" s="1"/>
  <c r="R29" i="20" s="1"/>
  <c r="S29" i="20" s="1"/>
  <c r="T29" i="20" s="1"/>
  <c r="U29" i="20" s="1"/>
  <c r="V29" i="20" s="1"/>
  <c r="W29" i="20" s="1"/>
  <c r="X29" i="20" s="1"/>
  <c r="B30" i="20"/>
  <c r="D30" i="20" l="1"/>
  <c r="E30" i="20" s="1"/>
  <c r="F30" i="20" s="1"/>
  <c r="G30" i="20" s="1"/>
  <c r="H30" i="20" s="1"/>
  <c r="I30" i="20" s="1"/>
  <c r="J30" i="20" s="1"/>
  <c r="K30" i="20" s="1"/>
  <c r="L30" i="20" s="1"/>
  <c r="M30" i="20" s="1"/>
  <c r="N30" i="20" s="1"/>
  <c r="O30" i="20" s="1"/>
  <c r="P30" i="20" s="1"/>
  <c r="Q30" i="20" s="1"/>
  <c r="R30" i="20" s="1"/>
  <c r="S30" i="20" s="1"/>
  <c r="T30" i="20" s="1"/>
  <c r="U30" i="20" s="1"/>
  <c r="V30" i="20" s="1"/>
  <c r="W30" i="20" s="1"/>
  <c r="X30" i="20" s="1"/>
  <c r="B31" i="20"/>
  <c r="D31" i="20" l="1"/>
  <c r="E31" i="20" s="1"/>
  <c r="F31" i="20" s="1"/>
  <c r="G31" i="20" s="1"/>
  <c r="H31" i="20" s="1"/>
  <c r="I31" i="20" s="1"/>
  <c r="J31" i="20" s="1"/>
  <c r="K31" i="20" s="1"/>
  <c r="L31" i="20" s="1"/>
  <c r="M31" i="20" s="1"/>
  <c r="N31" i="20" s="1"/>
  <c r="O31" i="20" s="1"/>
  <c r="P31" i="20" s="1"/>
  <c r="Q31" i="20" s="1"/>
  <c r="R31" i="20" s="1"/>
  <c r="S31" i="20" s="1"/>
  <c r="T31" i="20" s="1"/>
  <c r="U31" i="20" s="1"/>
  <c r="V31" i="20" s="1"/>
  <c r="W31" i="20" s="1"/>
  <c r="X31" i="20" s="1"/>
  <c r="B32" i="20"/>
  <c r="D32" i="20" l="1"/>
  <c r="E32" i="20" s="1"/>
  <c r="F32" i="20" s="1"/>
  <c r="G32" i="20" s="1"/>
  <c r="H32" i="20" s="1"/>
  <c r="I32" i="20" s="1"/>
  <c r="J32" i="20" s="1"/>
  <c r="K32" i="20" s="1"/>
  <c r="L32" i="20" s="1"/>
  <c r="M32" i="20" s="1"/>
  <c r="N32" i="20" s="1"/>
  <c r="O32" i="20" s="1"/>
  <c r="P32" i="20" s="1"/>
  <c r="Q32" i="20" s="1"/>
  <c r="R32" i="20" s="1"/>
  <c r="S32" i="20" s="1"/>
  <c r="T32" i="20" s="1"/>
  <c r="U32" i="20" s="1"/>
  <c r="V32" i="20" s="1"/>
  <c r="W32" i="20" s="1"/>
  <c r="X32" i="20" s="1"/>
  <c r="B33" i="20"/>
  <c r="D33" i="20" l="1"/>
  <c r="E33" i="20" s="1"/>
  <c r="F33" i="20" s="1"/>
  <c r="G33" i="20" s="1"/>
  <c r="H33" i="20" s="1"/>
  <c r="I33" i="20" s="1"/>
  <c r="J33" i="20" s="1"/>
  <c r="K33" i="20" s="1"/>
  <c r="L33" i="20" s="1"/>
  <c r="M33" i="20" s="1"/>
  <c r="N33" i="20" s="1"/>
  <c r="O33" i="20" s="1"/>
  <c r="P33" i="20" s="1"/>
  <c r="Q33" i="20" s="1"/>
  <c r="R33" i="20" s="1"/>
  <c r="S33" i="20" s="1"/>
  <c r="T33" i="20" s="1"/>
  <c r="U33" i="20" s="1"/>
  <c r="V33" i="20" s="1"/>
  <c r="W33" i="20" s="1"/>
  <c r="X33" i="20" s="1"/>
  <c r="B34" i="20"/>
  <c r="D34" i="20" l="1"/>
  <c r="E34" i="20" s="1"/>
  <c r="F34" i="20" s="1"/>
  <c r="G34" i="20" s="1"/>
  <c r="H34" i="20" s="1"/>
  <c r="I34" i="20" s="1"/>
  <c r="J34" i="20" s="1"/>
  <c r="K34" i="20" s="1"/>
  <c r="L34" i="20" s="1"/>
  <c r="M34" i="20" s="1"/>
  <c r="N34" i="20" s="1"/>
  <c r="O34" i="20" s="1"/>
  <c r="P34" i="20" s="1"/>
  <c r="Q34" i="20" s="1"/>
  <c r="R34" i="20" s="1"/>
  <c r="S34" i="20" s="1"/>
  <c r="T34" i="20" s="1"/>
  <c r="U34" i="20" s="1"/>
  <c r="V34" i="20" s="1"/>
  <c r="W34" i="20" s="1"/>
  <c r="X34" i="20" s="1"/>
  <c r="B35" i="20"/>
  <c r="D35" i="20" l="1"/>
  <c r="E35" i="20" s="1"/>
  <c r="F35" i="20" s="1"/>
  <c r="G35" i="20" s="1"/>
  <c r="H35" i="20" s="1"/>
  <c r="I35" i="20" s="1"/>
  <c r="J35" i="20" s="1"/>
  <c r="K35" i="20" s="1"/>
  <c r="L35" i="20" s="1"/>
  <c r="M35" i="20" s="1"/>
  <c r="N35" i="20" s="1"/>
  <c r="O35" i="20" s="1"/>
  <c r="P35" i="20" s="1"/>
  <c r="Q35" i="20" s="1"/>
  <c r="R35" i="20" s="1"/>
  <c r="S35" i="20" s="1"/>
  <c r="T35" i="20" s="1"/>
  <c r="U35" i="20" s="1"/>
  <c r="V35" i="20" s="1"/>
  <c r="W35" i="20" s="1"/>
  <c r="X35" i="20" s="1"/>
  <c r="B36" i="20"/>
  <c r="D36" i="20" l="1"/>
  <c r="E36" i="20" s="1"/>
  <c r="F36" i="20" s="1"/>
  <c r="G36" i="20" s="1"/>
  <c r="H36" i="20" s="1"/>
  <c r="I36" i="20" s="1"/>
  <c r="J36" i="20" s="1"/>
  <c r="K36" i="20" s="1"/>
  <c r="L36" i="20" s="1"/>
  <c r="M36" i="20" s="1"/>
  <c r="N36" i="20" s="1"/>
  <c r="O36" i="20" s="1"/>
  <c r="P36" i="20" s="1"/>
  <c r="Q36" i="20" s="1"/>
  <c r="R36" i="20" s="1"/>
  <c r="S36" i="20" s="1"/>
  <c r="T36" i="20" s="1"/>
  <c r="U36" i="20" s="1"/>
  <c r="V36" i="20" s="1"/>
  <c r="W36" i="20" s="1"/>
  <c r="X36" i="20" s="1"/>
  <c r="B37" i="20"/>
  <c r="D37" i="20" l="1"/>
  <c r="E37" i="20" s="1"/>
  <c r="F37" i="20" s="1"/>
  <c r="G37" i="20" s="1"/>
  <c r="H37" i="20" s="1"/>
  <c r="I37" i="20" s="1"/>
  <c r="J37" i="20" s="1"/>
  <c r="K37" i="20" s="1"/>
  <c r="L37" i="20" s="1"/>
  <c r="M37" i="20" s="1"/>
  <c r="N37" i="20" s="1"/>
  <c r="O37" i="20" s="1"/>
  <c r="P37" i="20" s="1"/>
  <c r="Q37" i="20" s="1"/>
  <c r="R37" i="20" s="1"/>
  <c r="S37" i="20" s="1"/>
  <c r="T37" i="20" s="1"/>
  <c r="U37" i="20" s="1"/>
  <c r="V37" i="20" s="1"/>
  <c r="W37" i="20" s="1"/>
  <c r="X37" i="20" s="1"/>
  <c r="B38" i="20"/>
  <c r="D38" i="20" l="1"/>
  <c r="E38" i="20" s="1"/>
  <c r="F38" i="20" s="1"/>
  <c r="G38" i="20" s="1"/>
  <c r="H38" i="20" s="1"/>
  <c r="I38" i="20" s="1"/>
  <c r="J38" i="20" s="1"/>
  <c r="K38" i="20" s="1"/>
  <c r="L38" i="20" s="1"/>
  <c r="M38" i="20" s="1"/>
  <c r="N38" i="20" s="1"/>
  <c r="O38" i="20" s="1"/>
  <c r="P38" i="20" s="1"/>
  <c r="Q38" i="20" s="1"/>
  <c r="R38" i="20" s="1"/>
  <c r="S38" i="20" s="1"/>
  <c r="T38" i="20" s="1"/>
  <c r="U38" i="20" s="1"/>
  <c r="V38" i="20" s="1"/>
  <c r="W38" i="20" s="1"/>
  <c r="X38" i="20" s="1"/>
  <c r="B39" i="20"/>
  <c r="D39" i="20" l="1"/>
  <c r="E39" i="20" s="1"/>
  <c r="F39" i="20" s="1"/>
  <c r="G39" i="20" s="1"/>
  <c r="H39" i="20" s="1"/>
  <c r="I39" i="20" s="1"/>
  <c r="J39" i="20" s="1"/>
  <c r="K39" i="20" s="1"/>
  <c r="L39" i="20" s="1"/>
  <c r="M39" i="20" s="1"/>
  <c r="N39" i="20" s="1"/>
  <c r="O39" i="20" s="1"/>
  <c r="P39" i="20" s="1"/>
  <c r="Q39" i="20" s="1"/>
  <c r="R39" i="20" s="1"/>
  <c r="S39" i="20" s="1"/>
  <c r="T39" i="20" s="1"/>
  <c r="U39" i="20" s="1"/>
  <c r="V39" i="20" s="1"/>
  <c r="W39" i="20" s="1"/>
  <c r="X39" i="20" s="1"/>
  <c r="B40" i="20"/>
  <c r="D40" i="20" l="1"/>
  <c r="E40" i="20" s="1"/>
  <c r="F40" i="20" s="1"/>
  <c r="G40" i="20" s="1"/>
  <c r="H40" i="20" s="1"/>
  <c r="I40" i="20" s="1"/>
  <c r="J40" i="20" s="1"/>
  <c r="K40" i="20" s="1"/>
  <c r="L40" i="20" s="1"/>
  <c r="M40" i="20" s="1"/>
  <c r="N40" i="20" s="1"/>
  <c r="O40" i="20" s="1"/>
  <c r="P40" i="20" s="1"/>
  <c r="Q40" i="20" s="1"/>
  <c r="R40" i="20" s="1"/>
  <c r="S40" i="20" s="1"/>
  <c r="T40" i="20" s="1"/>
  <c r="U40" i="20" s="1"/>
  <c r="V40" i="20" s="1"/>
  <c r="W40" i="20" s="1"/>
  <c r="X40" i="20" s="1"/>
  <c r="B41" i="20"/>
  <c r="D41" i="20" l="1"/>
  <c r="E41" i="20" s="1"/>
  <c r="F41" i="20" s="1"/>
  <c r="G41" i="20" s="1"/>
  <c r="H41" i="20" s="1"/>
  <c r="I41" i="20" s="1"/>
  <c r="J41" i="20" s="1"/>
  <c r="K41" i="20" s="1"/>
  <c r="L41" i="20" s="1"/>
  <c r="M41" i="20" s="1"/>
  <c r="N41" i="20" s="1"/>
  <c r="O41" i="20" s="1"/>
  <c r="P41" i="20" s="1"/>
  <c r="Q41" i="20" s="1"/>
  <c r="R41" i="20" s="1"/>
  <c r="S41" i="20" s="1"/>
  <c r="T41" i="20" s="1"/>
  <c r="U41" i="20" s="1"/>
  <c r="V41" i="20" s="1"/>
  <c r="W41" i="20" s="1"/>
  <c r="X41" i="20" s="1"/>
  <c r="B42" i="20"/>
  <c r="D42" i="20" l="1"/>
  <c r="E42" i="20" s="1"/>
  <c r="F42" i="20" s="1"/>
  <c r="G42" i="20" s="1"/>
  <c r="H42" i="20" s="1"/>
  <c r="I42" i="20" s="1"/>
  <c r="J42" i="20" s="1"/>
  <c r="K42" i="20" s="1"/>
  <c r="L42" i="20" s="1"/>
  <c r="M42" i="20" s="1"/>
  <c r="N42" i="20" s="1"/>
  <c r="O42" i="20" s="1"/>
  <c r="P42" i="20" s="1"/>
  <c r="Q42" i="20" s="1"/>
  <c r="R42" i="20" s="1"/>
  <c r="S42" i="20" s="1"/>
  <c r="T42" i="20" s="1"/>
  <c r="U42" i="20" s="1"/>
  <c r="V42" i="20" s="1"/>
  <c r="W42" i="20" s="1"/>
  <c r="X42" i="20" s="1"/>
  <c r="B43" i="20"/>
  <c r="D43" i="20" l="1"/>
  <c r="E43" i="20" s="1"/>
  <c r="F43" i="20" s="1"/>
  <c r="G43" i="20" s="1"/>
  <c r="H43" i="20" s="1"/>
  <c r="I43" i="20" s="1"/>
  <c r="J43" i="20" s="1"/>
  <c r="K43" i="20" s="1"/>
  <c r="L43" i="20" s="1"/>
  <c r="M43" i="20" s="1"/>
  <c r="N43" i="20" s="1"/>
  <c r="O43" i="20" s="1"/>
  <c r="P43" i="20" s="1"/>
  <c r="Q43" i="20" s="1"/>
  <c r="R43" i="20" s="1"/>
  <c r="S43" i="20" s="1"/>
  <c r="T43" i="20" s="1"/>
  <c r="U43" i="20" s="1"/>
  <c r="V43" i="20" s="1"/>
  <c r="W43" i="20" s="1"/>
  <c r="X43" i="20" s="1"/>
  <c r="B44" i="20"/>
  <c r="D44" i="20" l="1"/>
  <c r="E44" i="20" s="1"/>
  <c r="F44" i="20" s="1"/>
  <c r="G44" i="20" s="1"/>
  <c r="H44" i="20" s="1"/>
  <c r="I44" i="20" s="1"/>
  <c r="J44" i="20" s="1"/>
  <c r="K44" i="20" s="1"/>
  <c r="L44" i="20" s="1"/>
  <c r="M44" i="20" s="1"/>
  <c r="N44" i="20" s="1"/>
  <c r="O44" i="20" s="1"/>
  <c r="P44" i="20" s="1"/>
  <c r="Q44" i="20" s="1"/>
  <c r="R44" i="20" s="1"/>
  <c r="S44" i="20" s="1"/>
  <c r="T44" i="20" s="1"/>
  <c r="U44" i="20" s="1"/>
  <c r="V44" i="20" s="1"/>
  <c r="W44" i="20" s="1"/>
  <c r="X44" i="20" s="1"/>
  <c r="B45" i="20"/>
  <c r="D45" i="20" l="1"/>
  <c r="E45" i="20" s="1"/>
  <c r="F45" i="20" s="1"/>
  <c r="G45" i="20" s="1"/>
  <c r="H45" i="20" s="1"/>
  <c r="I45" i="20" s="1"/>
  <c r="J45" i="20" s="1"/>
  <c r="K45" i="20" s="1"/>
  <c r="L45" i="20" s="1"/>
  <c r="M45" i="20" s="1"/>
  <c r="N45" i="20" s="1"/>
  <c r="O45" i="20" s="1"/>
  <c r="P45" i="20" s="1"/>
  <c r="Q45" i="20" s="1"/>
  <c r="R45" i="20" s="1"/>
  <c r="S45" i="20" s="1"/>
  <c r="T45" i="20" s="1"/>
  <c r="U45" i="20" s="1"/>
  <c r="V45" i="20" s="1"/>
  <c r="W45" i="20" s="1"/>
  <c r="X45" i="20" s="1"/>
  <c r="B46" i="20"/>
  <c r="D46" i="20" l="1"/>
  <c r="E46" i="20" s="1"/>
  <c r="F46" i="20" s="1"/>
  <c r="G46" i="20" s="1"/>
  <c r="H46" i="20" s="1"/>
  <c r="I46" i="20" s="1"/>
  <c r="J46" i="20" s="1"/>
  <c r="K46" i="20" s="1"/>
  <c r="L46" i="20" s="1"/>
  <c r="M46" i="20" s="1"/>
  <c r="N46" i="20" s="1"/>
  <c r="O46" i="20" s="1"/>
  <c r="P46" i="20" s="1"/>
  <c r="Q46" i="20" s="1"/>
  <c r="R46" i="20" s="1"/>
  <c r="S46" i="20" s="1"/>
  <c r="T46" i="20" s="1"/>
  <c r="U46" i="20" s="1"/>
  <c r="V46" i="20" s="1"/>
  <c r="W46" i="20" s="1"/>
  <c r="X46" i="20" s="1"/>
  <c r="B47" i="20"/>
  <c r="D47" i="20" l="1"/>
  <c r="E47" i="20" s="1"/>
  <c r="F47" i="20" s="1"/>
  <c r="G47" i="20" s="1"/>
  <c r="H47" i="20" s="1"/>
  <c r="I47" i="20" s="1"/>
  <c r="J47" i="20" s="1"/>
  <c r="K47" i="20" s="1"/>
  <c r="L47" i="20" s="1"/>
  <c r="M47" i="20" s="1"/>
  <c r="N47" i="20" s="1"/>
  <c r="O47" i="20" s="1"/>
  <c r="P47" i="20" s="1"/>
  <c r="Q47" i="20" s="1"/>
  <c r="R47" i="20" s="1"/>
  <c r="S47" i="20" s="1"/>
  <c r="T47" i="20" s="1"/>
  <c r="U47" i="20" s="1"/>
  <c r="V47" i="20" s="1"/>
  <c r="W47" i="20" s="1"/>
  <c r="X47" i="20" s="1"/>
  <c r="B48" i="20"/>
  <c r="D48" i="20" l="1"/>
  <c r="E48" i="20" s="1"/>
  <c r="F48" i="20" s="1"/>
  <c r="G48" i="20" s="1"/>
  <c r="H48" i="20" s="1"/>
  <c r="I48" i="20" s="1"/>
  <c r="J48" i="20" s="1"/>
  <c r="K48" i="20" s="1"/>
  <c r="L48" i="20" s="1"/>
  <c r="M48" i="20" s="1"/>
  <c r="N48" i="20" s="1"/>
  <c r="O48" i="20" s="1"/>
  <c r="P48" i="20" s="1"/>
  <c r="Q48" i="20" s="1"/>
  <c r="R48" i="20" s="1"/>
  <c r="S48" i="20" s="1"/>
  <c r="T48" i="20" s="1"/>
  <c r="U48" i="20" s="1"/>
  <c r="V48" i="20" s="1"/>
  <c r="W48" i="20" s="1"/>
  <c r="X48" i="20" s="1"/>
  <c r="B49" i="20"/>
  <c r="D49" i="20" l="1"/>
  <c r="E49" i="20" s="1"/>
  <c r="F49" i="20" s="1"/>
  <c r="G49" i="20" s="1"/>
  <c r="H49" i="20" s="1"/>
  <c r="I49" i="20" s="1"/>
  <c r="J49" i="20" s="1"/>
  <c r="K49" i="20" s="1"/>
  <c r="L49" i="20" s="1"/>
  <c r="M49" i="20" s="1"/>
  <c r="N49" i="20" s="1"/>
  <c r="O49" i="20" s="1"/>
  <c r="P49" i="20" s="1"/>
  <c r="Q49" i="20" s="1"/>
  <c r="R49" i="20" s="1"/>
  <c r="S49" i="20" s="1"/>
  <c r="T49" i="20" s="1"/>
  <c r="U49" i="20" s="1"/>
  <c r="V49" i="20" s="1"/>
  <c r="W49" i="20" s="1"/>
  <c r="X49" i="20" s="1"/>
  <c r="B50" i="20"/>
  <c r="D50" i="20" l="1"/>
  <c r="E50" i="20" s="1"/>
  <c r="F50" i="20" s="1"/>
  <c r="G50" i="20" s="1"/>
  <c r="H50" i="20" s="1"/>
  <c r="I50" i="20" s="1"/>
  <c r="J50" i="20" s="1"/>
  <c r="K50" i="20" s="1"/>
  <c r="L50" i="20" s="1"/>
  <c r="M50" i="20" s="1"/>
  <c r="N50" i="20" s="1"/>
  <c r="O50" i="20" s="1"/>
  <c r="P50" i="20" s="1"/>
  <c r="Q50" i="20" s="1"/>
  <c r="R50" i="20" s="1"/>
  <c r="S50" i="20" s="1"/>
  <c r="T50" i="20" s="1"/>
  <c r="U50" i="20" s="1"/>
  <c r="V50" i="20" s="1"/>
  <c r="W50" i="20" s="1"/>
  <c r="X50" i="20" s="1"/>
  <c r="B51" i="20"/>
  <c r="D51" i="20" l="1"/>
  <c r="E51" i="20" s="1"/>
  <c r="F51" i="20" s="1"/>
  <c r="G51" i="20" s="1"/>
  <c r="H51" i="20" s="1"/>
  <c r="I51" i="20" s="1"/>
  <c r="J51" i="20" s="1"/>
  <c r="K51" i="20" s="1"/>
  <c r="L51" i="20" s="1"/>
  <c r="M51" i="20" s="1"/>
  <c r="N51" i="20" s="1"/>
  <c r="O51" i="20" s="1"/>
  <c r="P51" i="20" s="1"/>
  <c r="Q51" i="20" s="1"/>
  <c r="R51" i="20" s="1"/>
  <c r="S51" i="20" s="1"/>
  <c r="T51" i="20" s="1"/>
  <c r="U51" i="20" s="1"/>
  <c r="V51" i="20" s="1"/>
  <c r="W51" i="20" s="1"/>
  <c r="X51" i="20" s="1"/>
  <c r="B52" i="20"/>
  <c r="D52" i="20" l="1"/>
  <c r="E52" i="20" s="1"/>
  <c r="F52" i="20" s="1"/>
  <c r="G52" i="20" s="1"/>
  <c r="H52" i="20" s="1"/>
  <c r="I52" i="20" s="1"/>
  <c r="J52" i="20" s="1"/>
  <c r="K52" i="20" s="1"/>
  <c r="L52" i="20" s="1"/>
  <c r="M52" i="20" s="1"/>
  <c r="N52" i="20" s="1"/>
  <c r="O52" i="20" s="1"/>
  <c r="P52" i="20" s="1"/>
  <c r="Q52" i="20" s="1"/>
  <c r="R52" i="20" s="1"/>
  <c r="S52" i="20" s="1"/>
  <c r="T52" i="20" s="1"/>
  <c r="U52" i="20" s="1"/>
  <c r="V52" i="20" s="1"/>
  <c r="W52" i="20" s="1"/>
  <c r="X52" i="20" s="1"/>
  <c r="B53" i="20"/>
  <c r="D53" i="20" l="1"/>
  <c r="E53" i="20" s="1"/>
  <c r="F53" i="20" s="1"/>
  <c r="G53" i="20" s="1"/>
  <c r="H53" i="20" s="1"/>
  <c r="I53" i="20" s="1"/>
  <c r="J53" i="20" s="1"/>
  <c r="K53" i="20" s="1"/>
  <c r="L53" i="20" s="1"/>
  <c r="M53" i="20" s="1"/>
  <c r="N53" i="20" s="1"/>
  <c r="O53" i="20" s="1"/>
  <c r="P53" i="20" s="1"/>
  <c r="Q53" i="20" s="1"/>
  <c r="R53" i="20" s="1"/>
  <c r="S53" i="20" s="1"/>
  <c r="T53" i="20" s="1"/>
  <c r="U53" i="20" s="1"/>
  <c r="V53" i="20" s="1"/>
  <c r="W53" i="20" s="1"/>
  <c r="X53" i="20" s="1"/>
  <c r="B54" i="20"/>
  <c r="D54" i="20" l="1"/>
  <c r="E54" i="20" s="1"/>
  <c r="F54" i="20" s="1"/>
  <c r="G54" i="20" s="1"/>
  <c r="H54" i="20" s="1"/>
  <c r="I54" i="20" s="1"/>
  <c r="J54" i="20" s="1"/>
  <c r="K54" i="20" s="1"/>
  <c r="L54" i="20" s="1"/>
  <c r="M54" i="20" s="1"/>
  <c r="N54" i="20" s="1"/>
  <c r="O54" i="20" s="1"/>
  <c r="P54" i="20" s="1"/>
  <c r="Q54" i="20" s="1"/>
  <c r="R54" i="20" s="1"/>
  <c r="S54" i="20" s="1"/>
  <c r="T54" i="20" s="1"/>
  <c r="U54" i="20" s="1"/>
  <c r="V54" i="20" s="1"/>
  <c r="W54" i="20" s="1"/>
  <c r="X54" i="20" s="1"/>
  <c r="B55" i="20"/>
  <c r="D55" i="20" l="1"/>
  <c r="E55" i="20" s="1"/>
  <c r="F55" i="20" s="1"/>
  <c r="G55" i="20" s="1"/>
  <c r="H55" i="20" s="1"/>
  <c r="I55" i="20" s="1"/>
  <c r="J55" i="20" s="1"/>
  <c r="K55" i="20" s="1"/>
  <c r="L55" i="20" s="1"/>
  <c r="M55" i="20" s="1"/>
  <c r="N55" i="20" s="1"/>
  <c r="O55" i="20" s="1"/>
  <c r="P55" i="20" s="1"/>
  <c r="Q55" i="20" s="1"/>
  <c r="R55" i="20" s="1"/>
  <c r="S55" i="20" s="1"/>
  <c r="T55" i="20" s="1"/>
  <c r="U55" i="20" s="1"/>
  <c r="V55" i="20" s="1"/>
  <c r="W55" i="20" s="1"/>
  <c r="X55" i="20" s="1"/>
  <c r="B56" i="20"/>
  <c r="D56" i="20" l="1"/>
  <c r="E56" i="20" s="1"/>
  <c r="F56" i="20" s="1"/>
  <c r="G56" i="20" s="1"/>
  <c r="H56" i="20" s="1"/>
  <c r="I56" i="20" s="1"/>
  <c r="J56" i="20" s="1"/>
  <c r="K56" i="20" s="1"/>
  <c r="L56" i="20" s="1"/>
  <c r="M56" i="20" s="1"/>
  <c r="N56" i="20" s="1"/>
  <c r="O56" i="20" s="1"/>
  <c r="P56" i="20" s="1"/>
  <c r="Q56" i="20" s="1"/>
  <c r="R56" i="20" s="1"/>
  <c r="S56" i="20" s="1"/>
  <c r="T56" i="20" s="1"/>
  <c r="U56" i="20" s="1"/>
  <c r="V56" i="20" s="1"/>
  <c r="W56" i="20" s="1"/>
  <c r="X56" i="20" s="1"/>
  <c r="B57" i="20"/>
  <c r="D57" i="20" l="1"/>
  <c r="E57" i="20" s="1"/>
  <c r="F57" i="20" s="1"/>
  <c r="G57" i="20" s="1"/>
  <c r="H57" i="20" s="1"/>
  <c r="I57" i="20" s="1"/>
  <c r="J57" i="20" s="1"/>
  <c r="K57" i="20" s="1"/>
  <c r="L57" i="20" s="1"/>
  <c r="M57" i="20" s="1"/>
  <c r="N57" i="20" s="1"/>
  <c r="O57" i="20" s="1"/>
  <c r="P57" i="20" s="1"/>
  <c r="Q57" i="20" s="1"/>
  <c r="R57" i="20" s="1"/>
  <c r="S57" i="20" s="1"/>
  <c r="T57" i="20" s="1"/>
  <c r="U57" i="20" s="1"/>
  <c r="V57" i="20" s="1"/>
  <c r="W57" i="20" s="1"/>
  <c r="X57" i="20" s="1"/>
  <c r="B58" i="20"/>
  <c r="D58" i="20" l="1"/>
  <c r="E58" i="20" s="1"/>
  <c r="F58" i="20" s="1"/>
  <c r="G58" i="20" s="1"/>
  <c r="H58" i="20" s="1"/>
  <c r="I58" i="20" s="1"/>
  <c r="J58" i="20" s="1"/>
  <c r="K58" i="20" s="1"/>
  <c r="L58" i="20" s="1"/>
  <c r="M58" i="20" s="1"/>
  <c r="N58" i="20" s="1"/>
  <c r="O58" i="20" s="1"/>
  <c r="P58" i="20" s="1"/>
  <c r="Q58" i="20" s="1"/>
  <c r="R58" i="20" s="1"/>
  <c r="S58" i="20" s="1"/>
  <c r="T58" i="20" s="1"/>
  <c r="U58" i="20" s="1"/>
  <c r="V58" i="20" s="1"/>
  <c r="W58" i="20" s="1"/>
  <c r="X58" i="20" s="1"/>
  <c r="B59" i="20"/>
  <c r="D59" i="20" l="1"/>
  <c r="E59" i="20" s="1"/>
  <c r="F59" i="20" s="1"/>
  <c r="G59" i="20" s="1"/>
  <c r="H59" i="20" s="1"/>
  <c r="I59" i="20" s="1"/>
  <c r="J59" i="20" s="1"/>
  <c r="K59" i="20" s="1"/>
  <c r="L59" i="20" s="1"/>
  <c r="M59" i="20" s="1"/>
  <c r="N59" i="20" s="1"/>
  <c r="O59" i="20" s="1"/>
  <c r="P59" i="20" s="1"/>
  <c r="Q59" i="20" s="1"/>
  <c r="R59" i="20" s="1"/>
  <c r="S59" i="20" s="1"/>
  <c r="T59" i="20" s="1"/>
  <c r="U59" i="20" s="1"/>
  <c r="V59" i="20" s="1"/>
  <c r="W59" i="20" s="1"/>
  <c r="X59" i="20" s="1"/>
  <c r="B60" i="20"/>
  <c r="D60" i="20" l="1"/>
  <c r="E60" i="20" s="1"/>
  <c r="F60" i="20" s="1"/>
  <c r="G60" i="20" s="1"/>
  <c r="H60" i="20" s="1"/>
  <c r="I60" i="20" s="1"/>
  <c r="J60" i="20" s="1"/>
  <c r="K60" i="20" s="1"/>
  <c r="L60" i="20" s="1"/>
  <c r="M60" i="20" s="1"/>
  <c r="N60" i="20" s="1"/>
  <c r="O60" i="20" s="1"/>
  <c r="P60" i="20" s="1"/>
  <c r="Q60" i="20" s="1"/>
  <c r="R60" i="20" s="1"/>
  <c r="S60" i="20" s="1"/>
  <c r="T60" i="20" s="1"/>
  <c r="U60" i="20" s="1"/>
  <c r="V60" i="20" s="1"/>
  <c r="W60" i="20" s="1"/>
  <c r="X60" i="20" s="1"/>
  <c r="B61" i="20"/>
  <c r="D61" i="20" l="1"/>
  <c r="E61" i="20" s="1"/>
  <c r="F61" i="20" s="1"/>
  <c r="G61" i="20" s="1"/>
  <c r="H61" i="20" s="1"/>
  <c r="I61" i="20" s="1"/>
  <c r="J61" i="20" s="1"/>
  <c r="K61" i="20" s="1"/>
  <c r="L61" i="20" s="1"/>
  <c r="M61" i="20" s="1"/>
  <c r="N61" i="20" s="1"/>
  <c r="O61" i="20" s="1"/>
  <c r="P61" i="20" s="1"/>
  <c r="Q61" i="20" s="1"/>
  <c r="R61" i="20" s="1"/>
  <c r="S61" i="20" s="1"/>
  <c r="T61" i="20" s="1"/>
  <c r="U61" i="20" s="1"/>
  <c r="V61" i="20" s="1"/>
  <c r="W61" i="20" s="1"/>
  <c r="X61" i="20" s="1"/>
  <c r="B62" i="20"/>
  <c r="D62" i="20" l="1"/>
  <c r="E62" i="20" s="1"/>
  <c r="F62" i="20" s="1"/>
  <c r="G62" i="20" s="1"/>
  <c r="H62" i="20" s="1"/>
  <c r="I62" i="20" s="1"/>
  <c r="J62" i="20" s="1"/>
  <c r="K62" i="20" s="1"/>
  <c r="L62" i="20" s="1"/>
  <c r="M62" i="20" s="1"/>
  <c r="N62" i="20" s="1"/>
  <c r="O62" i="20" s="1"/>
  <c r="P62" i="20" s="1"/>
  <c r="Q62" i="20" s="1"/>
  <c r="R62" i="20" s="1"/>
  <c r="S62" i="20" s="1"/>
  <c r="T62" i="20" s="1"/>
  <c r="U62" i="20" s="1"/>
  <c r="V62" i="20" s="1"/>
  <c r="W62" i="20" s="1"/>
  <c r="X62" i="20" s="1"/>
  <c r="B63" i="20"/>
  <c r="D63" i="20" l="1"/>
  <c r="E63" i="20" s="1"/>
  <c r="F63" i="20" s="1"/>
  <c r="G63" i="20" s="1"/>
  <c r="H63" i="20" s="1"/>
  <c r="I63" i="20" s="1"/>
  <c r="J63" i="20" s="1"/>
  <c r="K63" i="20" s="1"/>
  <c r="L63" i="20" s="1"/>
  <c r="M63" i="20" s="1"/>
  <c r="N63" i="20" s="1"/>
  <c r="O63" i="20" s="1"/>
  <c r="P63" i="20" s="1"/>
  <c r="Q63" i="20" s="1"/>
  <c r="R63" i="20" s="1"/>
  <c r="S63" i="20" s="1"/>
  <c r="T63" i="20" s="1"/>
  <c r="U63" i="20" s="1"/>
  <c r="V63" i="20" s="1"/>
  <c r="W63" i="20" s="1"/>
  <c r="X63" i="20" s="1"/>
  <c r="B64" i="20"/>
  <c r="D64" i="20" l="1"/>
  <c r="E64" i="20" s="1"/>
  <c r="F64" i="20" s="1"/>
  <c r="G64" i="20" s="1"/>
  <c r="H64" i="20" s="1"/>
  <c r="I64" i="20" s="1"/>
  <c r="J64" i="20" s="1"/>
  <c r="K64" i="20" s="1"/>
  <c r="L64" i="20" s="1"/>
  <c r="M64" i="20" s="1"/>
  <c r="N64" i="20" s="1"/>
  <c r="O64" i="20" s="1"/>
  <c r="P64" i="20" s="1"/>
  <c r="Q64" i="20" s="1"/>
  <c r="R64" i="20" s="1"/>
  <c r="S64" i="20" s="1"/>
  <c r="T64" i="20" s="1"/>
  <c r="U64" i="20" s="1"/>
  <c r="V64" i="20" s="1"/>
  <c r="W64" i="20" s="1"/>
  <c r="X64" i="20" s="1"/>
  <c r="B65" i="20"/>
  <c r="D65" i="20" l="1"/>
  <c r="E65" i="20" s="1"/>
  <c r="F65" i="20" s="1"/>
  <c r="G65" i="20" s="1"/>
  <c r="H65" i="20" s="1"/>
  <c r="I65" i="20" s="1"/>
  <c r="J65" i="20" s="1"/>
  <c r="K65" i="20" s="1"/>
  <c r="L65" i="20" s="1"/>
  <c r="M65" i="20" s="1"/>
  <c r="N65" i="20" s="1"/>
  <c r="O65" i="20" s="1"/>
  <c r="P65" i="20" s="1"/>
  <c r="Q65" i="20" s="1"/>
  <c r="R65" i="20" s="1"/>
  <c r="S65" i="20" s="1"/>
  <c r="T65" i="20" s="1"/>
  <c r="U65" i="20" s="1"/>
  <c r="V65" i="20" s="1"/>
  <c r="W65" i="20" s="1"/>
  <c r="X65" i="20" s="1"/>
  <c r="B66" i="20"/>
  <c r="D66" i="20" l="1"/>
  <c r="E66" i="20" s="1"/>
  <c r="F66" i="20" s="1"/>
  <c r="G66" i="20" s="1"/>
  <c r="H66" i="20" s="1"/>
  <c r="I66" i="20" s="1"/>
  <c r="J66" i="20" s="1"/>
  <c r="K66" i="20" s="1"/>
  <c r="L66" i="20" s="1"/>
  <c r="M66" i="20" s="1"/>
  <c r="N66" i="20" s="1"/>
  <c r="O66" i="20" s="1"/>
  <c r="P66" i="20" s="1"/>
  <c r="Q66" i="20" s="1"/>
  <c r="R66" i="20" s="1"/>
  <c r="S66" i="20" s="1"/>
  <c r="T66" i="20" s="1"/>
  <c r="U66" i="20" s="1"/>
  <c r="V66" i="20" s="1"/>
  <c r="W66" i="20" s="1"/>
  <c r="X66" i="20" s="1"/>
  <c r="B67" i="20"/>
  <c r="D67" i="20" l="1"/>
  <c r="E67" i="20" s="1"/>
  <c r="F67" i="20" s="1"/>
  <c r="G67" i="20" s="1"/>
  <c r="H67" i="20" s="1"/>
  <c r="I67" i="20" s="1"/>
  <c r="J67" i="20" s="1"/>
  <c r="K67" i="20" s="1"/>
  <c r="L67" i="20" s="1"/>
  <c r="M67" i="20" s="1"/>
  <c r="N67" i="20" s="1"/>
  <c r="O67" i="20" s="1"/>
  <c r="P67" i="20" s="1"/>
  <c r="Q67" i="20" s="1"/>
  <c r="R67" i="20" s="1"/>
  <c r="S67" i="20" s="1"/>
  <c r="T67" i="20" s="1"/>
  <c r="U67" i="20" s="1"/>
  <c r="V67" i="20" s="1"/>
  <c r="W67" i="20" s="1"/>
  <c r="X67" i="20" s="1"/>
  <c r="B68" i="20"/>
  <c r="D68" i="20" l="1"/>
  <c r="E68" i="20" s="1"/>
  <c r="F68" i="20" s="1"/>
  <c r="G68" i="20" s="1"/>
  <c r="H68" i="20" s="1"/>
  <c r="I68" i="20" s="1"/>
  <c r="J68" i="20" s="1"/>
  <c r="K68" i="20" s="1"/>
  <c r="L68" i="20" s="1"/>
  <c r="M68" i="20" s="1"/>
  <c r="N68" i="20" s="1"/>
  <c r="O68" i="20" s="1"/>
  <c r="P68" i="20" s="1"/>
  <c r="Q68" i="20" s="1"/>
  <c r="R68" i="20" s="1"/>
  <c r="S68" i="20" s="1"/>
  <c r="T68" i="20" s="1"/>
  <c r="U68" i="20" s="1"/>
  <c r="V68" i="20" s="1"/>
  <c r="W68" i="20" s="1"/>
  <c r="X68" i="20" s="1"/>
  <c r="B69" i="20"/>
  <c r="D69" i="20" l="1"/>
  <c r="E69" i="20" s="1"/>
  <c r="F69" i="20" s="1"/>
  <c r="G69" i="20" s="1"/>
  <c r="H69" i="20" s="1"/>
  <c r="I69" i="20" s="1"/>
  <c r="J69" i="20" s="1"/>
  <c r="K69" i="20" s="1"/>
  <c r="L69" i="20" s="1"/>
  <c r="M69" i="20" s="1"/>
  <c r="N69" i="20" s="1"/>
  <c r="O69" i="20" s="1"/>
  <c r="P69" i="20" s="1"/>
  <c r="Q69" i="20" s="1"/>
  <c r="R69" i="20" s="1"/>
  <c r="S69" i="20" s="1"/>
  <c r="T69" i="20" s="1"/>
  <c r="U69" i="20" s="1"/>
  <c r="V69" i="20" s="1"/>
  <c r="W69" i="20" s="1"/>
  <c r="X69" i="20" s="1"/>
  <c r="B70" i="20"/>
  <c r="D70" i="20" l="1"/>
  <c r="E70" i="20" s="1"/>
  <c r="F70" i="20" s="1"/>
  <c r="G70" i="20" s="1"/>
  <c r="H70" i="20" s="1"/>
  <c r="I70" i="20" s="1"/>
  <c r="J70" i="20" s="1"/>
  <c r="K70" i="20" s="1"/>
  <c r="L70" i="20" s="1"/>
  <c r="M70" i="20" s="1"/>
  <c r="N70" i="20" s="1"/>
  <c r="O70" i="20" s="1"/>
  <c r="P70" i="20" s="1"/>
  <c r="Q70" i="20" s="1"/>
  <c r="R70" i="20" s="1"/>
  <c r="S70" i="20" s="1"/>
  <c r="T70" i="20" s="1"/>
  <c r="U70" i="20" s="1"/>
  <c r="V70" i="20" s="1"/>
  <c r="W70" i="20" s="1"/>
  <c r="X70" i="20" s="1"/>
  <c r="B71" i="20"/>
  <c r="D71" i="20" l="1"/>
  <c r="E71" i="20" s="1"/>
  <c r="F71" i="20" s="1"/>
  <c r="G71" i="20" s="1"/>
  <c r="H71" i="20" s="1"/>
  <c r="I71" i="20" s="1"/>
  <c r="J71" i="20" s="1"/>
  <c r="K71" i="20" s="1"/>
  <c r="L71" i="20" s="1"/>
  <c r="M71" i="20" s="1"/>
  <c r="N71" i="20" s="1"/>
  <c r="O71" i="20" s="1"/>
  <c r="P71" i="20" s="1"/>
  <c r="Q71" i="20" s="1"/>
  <c r="R71" i="20" s="1"/>
  <c r="S71" i="20" s="1"/>
  <c r="T71" i="20" s="1"/>
  <c r="U71" i="20" s="1"/>
  <c r="V71" i="20" s="1"/>
  <c r="W71" i="20" s="1"/>
  <c r="X71" i="20" s="1"/>
  <c r="B72" i="20"/>
  <c r="D72" i="20" l="1"/>
  <c r="E72" i="20" s="1"/>
  <c r="F72" i="20" s="1"/>
  <c r="G72" i="20" s="1"/>
  <c r="H72" i="20" s="1"/>
  <c r="I72" i="20" s="1"/>
  <c r="J72" i="20" s="1"/>
  <c r="K72" i="20" s="1"/>
  <c r="L72" i="20" s="1"/>
  <c r="M72" i="20" s="1"/>
  <c r="N72" i="20" s="1"/>
  <c r="O72" i="20" s="1"/>
  <c r="P72" i="20" s="1"/>
  <c r="Q72" i="20" s="1"/>
  <c r="R72" i="20" s="1"/>
  <c r="S72" i="20" s="1"/>
  <c r="T72" i="20" s="1"/>
  <c r="U72" i="20" s="1"/>
  <c r="V72" i="20" s="1"/>
  <c r="W72" i="20" s="1"/>
  <c r="X72" i="20" s="1"/>
  <c r="B73" i="20"/>
  <c r="D73" i="20" l="1"/>
  <c r="E73" i="20" s="1"/>
  <c r="F73" i="20" s="1"/>
  <c r="G73" i="20" s="1"/>
  <c r="H73" i="20" s="1"/>
  <c r="I73" i="20" s="1"/>
  <c r="J73" i="20" s="1"/>
  <c r="K73" i="20" s="1"/>
  <c r="L73" i="20" s="1"/>
  <c r="M73" i="20" s="1"/>
  <c r="N73" i="20" s="1"/>
  <c r="O73" i="20" s="1"/>
  <c r="P73" i="20" s="1"/>
  <c r="Q73" i="20" s="1"/>
  <c r="R73" i="20" s="1"/>
  <c r="S73" i="20" s="1"/>
  <c r="T73" i="20" s="1"/>
  <c r="U73" i="20" s="1"/>
  <c r="V73" i="20" s="1"/>
  <c r="W73" i="20" s="1"/>
  <c r="X73" i="20" s="1"/>
  <c r="B74" i="20"/>
  <c r="D74" i="20" l="1"/>
  <c r="E74" i="20" s="1"/>
  <c r="F74" i="20" s="1"/>
  <c r="G74" i="20" s="1"/>
  <c r="H74" i="20" s="1"/>
  <c r="I74" i="20" s="1"/>
  <c r="J74" i="20" s="1"/>
  <c r="K74" i="20" s="1"/>
  <c r="L74" i="20" s="1"/>
  <c r="M74" i="20" s="1"/>
  <c r="N74" i="20" s="1"/>
  <c r="O74" i="20" s="1"/>
  <c r="P74" i="20" s="1"/>
  <c r="Q74" i="20" s="1"/>
  <c r="R74" i="20" s="1"/>
  <c r="S74" i="20" s="1"/>
  <c r="T74" i="20" s="1"/>
  <c r="U74" i="20" s="1"/>
  <c r="V74" i="20" s="1"/>
  <c r="W74" i="20" s="1"/>
  <c r="X74" i="20" s="1"/>
  <c r="B75" i="20"/>
  <c r="D75" i="20" l="1"/>
  <c r="E75" i="20" s="1"/>
  <c r="F75" i="20" s="1"/>
  <c r="G75" i="20" s="1"/>
  <c r="H75" i="20" s="1"/>
  <c r="I75" i="20" s="1"/>
  <c r="J75" i="20" s="1"/>
  <c r="K75" i="20" s="1"/>
  <c r="L75" i="20" s="1"/>
  <c r="M75" i="20" s="1"/>
  <c r="N75" i="20" s="1"/>
  <c r="O75" i="20" s="1"/>
  <c r="P75" i="20" s="1"/>
  <c r="Q75" i="20" s="1"/>
  <c r="R75" i="20" s="1"/>
  <c r="S75" i="20" s="1"/>
  <c r="T75" i="20" s="1"/>
  <c r="U75" i="20" s="1"/>
  <c r="V75" i="20" s="1"/>
  <c r="W75" i="20" s="1"/>
  <c r="X75" i="20" s="1"/>
  <c r="B76" i="20"/>
  <c r="D76" i="20" l="1"/>
  <c r="E76" i="20" s="1"/>
  <c r="F76" i="20" s="1"/>
  <c r="G76" i="20" s="1"/>
  <c r="H76" i="20" s="1"/>
  <c r="I76" i="20" s="1"/>
  <c r="J76" i="20" s="1"/>
  <c r="K76" i="20" s="1"/>
  <c r="L76" i="20" s="1"/>
  <c r="M76" i="20" s="1"/>
  <c r="N76" i="20" s="1"/>
  <c r="O76" i="20" s="1"/>
  <c r="P76" i="20" s="1"/>
  <c r="Q76" i="20" s="1"/>
  <c r="R76" i="20" s="1"/>
  <c r="S76" i="20" s="1"/>
  <c r="T76" i="20" s="1"/>
  <c r="U76" i="20" s="1"/>
  <c r="V76" i="20" s="1"/>
  <c r="W76" i="20" s="1"/>
  <c r="X76" i="20" s="1"/>
  <c r="B77" i="20"/>
  <c r="D77" i="20" l="1"/>
  <c r="E77" i="20" s="1"/>
  <c r="F77" i="20" s="1"/>
  <c r="G77" i="20" s="1"/>
  <c r="H77" i="20" s="1"/>
  <c r="I77" i="20" s="1"/>
  <c r="J77" i="20" s="1"/>
  <c r="K77" i="20" s="1"/>
  <c r="L77" i="20" s="1"/>
  <c r="M77" i="20" s="1"/>
  <c r="N77" i="20" s="1"/>
  <c r="O77" i="20" s="1"/>
  <c r="P77" i="20" s="1"/>
  <c r="Q77" i="20" s="1"/>
  <c r="R77" i="20" s="1"/>
  <c r="S77" i="20" s="1"/>
  <c r="T77" i="20" s="1"/>
  <c r="U77" i="20" s="1"/>
  <c r="V77" i="20" s="1"/>
  <c r="W77" i="20" s="1"/>
  <c r="X77" i="20" s="1"/>
  <c r="B78" i="20"/>
  <c r="D78" i="20" l="1"/>
  <c r="E78" i="20" s="1"/>
  <c r="F78" i="20" s="1"/>
  <c r="G78" i="20" s="1"/>
  <c r="H78" i="20" s="1"/>
  <c r="I78" i="20" s="1"/>
  <c r="J78" i="20" s="1"/>
  <c r="K78" i="20" s="1"/>
  <c r="L78" i="20" s="1"/>
  <c r="M78" i="20" s="1"/>
  <c r="N78" i="20" s="1"/>
  <c r="O78" i="20" s="1"/>
  <c r="P78" i="20" s="1"/>
  <c r="Q78" i="20" s="1"/>
  <c r="R78" i="20" s="1"/>
  <c r="S78" i="20" s="1"/>
  <c r="T78" i="20" s="1"/>
  <c r="U78" i="20" s="1"/>
  <c r="V78" i="20" s="1"/>
  <c r="W78" i="20" s="1"/>
  <c r="X78" i="20" s="1"/>
  <c r="B79" i="20"/>
  <c r="D79" i="20" l="1"/>
  <c r="E79" i="20" s="1"/>
  <c r="F79" i="20" s="1"/>
  <c r="G79" i="20" s="1"/>
  <c r="H79" i="20" s="1"/>
  <c r="I79" i="20" s="1"/>
  <c r="J79" i="20" s="1"/>
  <c r="K79" i="20" s="1"/>
  <c r="L79" i="20" s="1"/>
  <c r="M79" i="20" s="1"/>
  <c r="N79" i="20" s="1"/>
  <c r="O79" i="20" s="1"/>
  <c r="P79" i="20" s="1"/>
  <c r="Q79" i="20" s="1"/>
  <c r="R79" i="20" s="1"/>
  <c r="S79" i="20" s="1"/>
  <c r="T79" i="20" s="1"/>
  <c r="U79" i="20" s="1"/>
  <c r="V79" i="20" s="1"/>
  <c r="W79" i="20" s="1"/>
  <c r="X79" i="20" s="1"/>
  <c r="B80" i="20"/>
  <c r="D80" i="20" l="1"/>
  <c r="E80" i="20" s="1"/>
  <c r="F80" i="20" s="1"/>
  <c r="G80" i="20" s="1"/>
  <c r="H80" i="20" s="1"/>
  <c r="I80" i="20" s="1"/>
  <c r="J80" i="20" s="1"/>
  <c r="K80" i="20" s="1"/>
  <c r="L80" i="20" s="1"/>
  <c r="M80" i="20" s="1"/>
  <c r="N80" i="20" s="1"/>
  <c r="O80" i="20" s="1"/>
  <c r="P80" i="20" s="1"/>
  <c r="Q80" i="20" s="1"/>
  <c r="R80" i="20" s="1"/>
  <c r="S80" i="20" s="1"/>
  <c r="T80" i="20" s="1"/>
  <c r="U80" i="20" s="1"/>
  <c r="V80" i="20" s="1"/>
  <c r="W80" i="20" s="1"/>
  <c r="X80" i="20" s="1"/>
  <c r="B81" i="20"/>
  <c r="D81" i="20" l="1"/>
  <c r="E81" i="20" s="1"/>
  <c r="F81" i="20" s="1"/>
  <c r="G81" i="20" s="1"/>
  <c r="H81" i="20" s="1"/>
  <c r="I81" i="20" s="1"/>
  <c r="J81" i="20" s="1"/>
  <c r="K81" i="20" s="1"/>
  <c r="L81" i="20" s="1"/>
  <c r="M81" i="20" s="1"/>
  <c r="N81" i="20" s="1"/>
  <c r="O81" i="20" s="1"/>
  <c r="P81" i="20" s="1"/>
  <c r="Q81" i="20" s="1"/>
  <c r="R81" i="20" s="1"/>
  <c r="S81" i="20" s="1"/>
  <c r="T81" i="20" s="1"/>
  <c r="U81" i="20" s="1"/>
  <c r="V81" i="20" s="1"/>
  <c r="W81" i="20" s="1"/>
  <c r="X81" i="20" s="1"/>
  <c r="B82" i="20"/>
  <c r="D82" i="20" l="1"/>
  <c r="E82" i="20" s="1"/>
  <c r="F82" i="20" s="1"/>
  <c r="G82" i="20" s="1"/>
  <c r="H82" i="20" s="1"/>
  <c r="I82" i="20" s="1"/>
  <c r="J82" i="20" s="1"/>
  <c r="K82" i="20" s="1"/>
  <c r="L82" i="20" s="1"/>
  <c r="M82" i="20" s="1"/>
  <c r="N82" i="20" s="1"/>
  <c r="O82" i="20" s="1"/>
  <c r="P82" i="20" s="1"/>
  <c r="Q82" i="20" s="1"/>
  <c r="R82" i="20" s="1"/>
  <c r="S82" i="20" s="1"/>
  <c r="T82" i="20" s="1"/>
  <c r="U82" i="20" s="1"/>
  <c r="V82" i="20" s="1"/>
  <c r="W82" i="20" s="1"/>
  <c r="X82" i="20" s="1"/>
  <c r="B83" i="20"/>
  <c r="D83" i="20" l="1"/>
  <c r="E83" i="20" s="1"/>
  <c r="F83" i="20" s="1"/>
  <c r="G83" i="20" s="1"/>
  <c r="H83" i="20" s="1"/>
  <c r="I83" i="20" s="1"/>
  <c r="J83" i="20" s="1"/>
  <c r="K83" i="20" s="1"/>
  <c r="L83" i="20" s="1"/>
  <c r="M83" i="20" s="1"/>
  <c r="N83" i="20" s="1"/>
  <c r="O83" i="20" s="1"/>
  <c r="P83" i="20" s="1"/>
  <c r="Q83" i="20" s="1"/>
  <c r="R83" i="20" s="1"/>
  <c r="S83" i="20" s="1"/>
  <c r="T83" i="20" s="1"/>
  <c r="U83" i="20" s="1"/>
  <c r="V83" i="20" s="1"/>
  <c r="W83" i="20" s="1"/>
  <c r="X83" i="20" s="1"/>
  <c r="B84" i="20"/>
  <c r="D84" i="20" l="1"/>
  <c r="E84" i="20" s="1"/>
  <c r="F84" i="20" s="1"/>
  <c r="G84" i="20" s="1"/>
  <c r="H84" i="20" s="1"/>
  <c r="I84" i="20" s="1"/>
  <c r="J84" i="20" s="1"/>
  <c r="K84" i="20" s="1"/>
  <c r="L84" i="20" s="1"/>
  <c r="M84" i="20" s="1"/>
  <c r="N84" i="20" s="1"/>
  <c r="O84" i="20" s="1"/>
  <c r="P84" i="20" s="1"/>
  <c r="Q84" i="20" s="1"/>
  <c r="R84" i="20" s="1"/>
  <c r="S84" i="20" s="1"/>
  <c r="T84" i="20" s="1"/>
  <c r="U84" i="20" s="1"/>
  <c r="V84" i="20" s="1"/>
  <c r="W84" i="20" s="1"/>
  <c r="X84" i="20" s="1"/>
</calcChain>
</file>

<file path=xl/sharedStrings.xml><?xml version="1.0" encoding="utf-8"?>
<sst xmlns="http://schemas.openxmlformats.org/spreadsheetml/2006/main" count="131" uniqueCount="69">
  <si>
    <t>Final Smoothed Rates</t>
  </si>
  <si>
    <t>Attained Age</t>
  </si>
  <si>
    <t>Males - VBT Factor</t>
  </si>
  <si>
    <t>Females - VBT Factor</t>
  </si>
  <si>
    <t>Males-chg in VBT factor</t>
  </si>
  <si>
    <t>Females-chg in VBT factor</t>
  </si>
  <si>
    <t>Historical Mortality Improvement Scale Recommendation (VM 20)</t>
  </si>
  <si>
    <t>Males - Unloaded</t>
  </si>
  <si>
    <t>Females - Unloaded</t>
  </si>
  <si>
    <t>Historical and Future Mortality Improvement</t>
  </si>
  <si>
    <r>
      <t>Male, Age 40 (q</t>
    </r>
    <r>
      <rPr>
        <b/>
        <vertAlign val="subscript"/>
        <sz val="12"/>
        <color theme="1"/>
        <rFont val="Calibri"/>
        <family val="2"/>
        <scheme val="minor"/>
      </rPr>
      <t>40,2023</t>
    </r>
    <r>
      <rPr>
        <b/>
        <sz val="12"/>
        <color theme="1"/>
        <rFont val="Calibri"/>
        <family val="2"/>
        <scheme val="minor"/>
      </rPr>
      <t>)</t>
    </r>
  </si>
  <si>
    <t xml:space="preserve">Based on example from Q&amp;A document here: </t>
  </si>
  <si>
    <t>https://www.soa.org/resources/experience-studies/2012/research-mortality-improve-bb/</t>
  </si>
  <si>
    <t>https://www.soa.org/493814/globalassets/assets/files/research/exp-study/research-mortality-improve-bb-draft-ques.pdf</t>
  </si>
  <si>
    <t>Recommended Scales for 2024</t>
  </si>
  <si>
    <t>2024 Recommendation</t>
  </si>
  <si>
    <t>Males</t>
  </si>
  <si>
    <t>Females</t>
  </si>
  <si>
    <t>For Fully Underwritten Business only - for limited underwriting business a zero improvement level should be used for both HMI and FMI.</t>
  </si>
  <si>
    <t>FMI 2024</t>
  </si>
  <si>
    <t>2034 - MI LTR</t>
  </si>
  <si>
    <t>2044+</t>
  </si>
  <si>
    <r>
      <t>Step 1: Improve 2015 VBT q</t>
    </r>
    <r>
      <rPr>
        <b/>
        <vertAlign val="subscript"/>
        <sz val="12"/>
        <color rgb="FF0070C0"/>
        <rFont val="Calibri Light"/>
        <family val="2"/>
      </rPr>
      <t>40</t>
    </r>
    <r>
      <rPr>
        <b/>
        <sz val="12"/>
        <color rgb="FF0070C0"/>
        <rFont val="Calibri Light"/>
        <family val="2"/>
      </rPr>
      <t xml:space="preserve"> mortality rate to year-end 2024.  </t>
    </r>
  </si>
  <si>
    <t>Apply HMI 2024 scale.</t>
  </si>
  <si>
    <t>Year-end 2024</t>
  </si>
  <si>
    <r>
      <t xml:space="preserve"> = q</t>
    </r>
    <r>
      <rPr>
        <vertAlign val="subscript"/>
        <sz val="11"/>
        <color theme="1"/>
        <rFont val="Calibri"/>
        <family val="2"/>
        <scheme val="minor"/>
      </rPr>
      <t>40,VBT</t>
    </r>
    <r>
      <rPr>
        <sz val="11"/>
        <color theme="1"/>
        <rFont val="Calibri"/>
        <family val="2"/>
        <scheme val="minor"/>
      </rPr>
      <t>*(1-</t>
    </r>
    <r>
      <rPr>
        <sz val="11"/>
        <color theme="5"/>
        <rFont val="Calibri"/>
        <family val="2"/>
        <scheme val="minor"/>
      </rPr>
      <t>HMI</t>
    </r>
    <r>
      <rPr>
        <vertAlign val="subscript"/>
        <sz val="11"/>
        <color theme="5"/>
        <rFont val="Calibri"/>
        <family val="2"/>
        <scheme val="minor"/>
      </rPr>
      <t>40</t>
    </r>
    <r>
      <rPr>
        <sz val="11"/>
        <color theme="1"/>
        <rFont val="Calibri"/>
        <family val="2"/>
        <scheme val="minor"/>
      </rPr>
      <t>)^(9.5)</t>
    </r>
  </si>
  <si>
    <t>Males - 2024</t>
  </si>
  <si>
    <t>Females - 2024</t>
  </si>
  <si>
    <r>
      <t>HMI is applied to q</t>
    </r>
    <r>
      <rPr>
        <vertAlign val="subscript"/>
        <sz val="11"/>
        <color rgb="FF0070C0"/>
        <rFont val="Calibri"/>
        <family val="2"/>
        <scheme val="minor"/>
      </rPr>
      <t>40, VBT</t>
    </r>
    <r>
      <rPr>
        <sz val="11"/>
        <color rgb="FF0070C0"/>
        <rFont val="Calibri"/>
        <family val="2"/>
        <scheme val="minor"/>
      </rPr>
      <t xml:space="preserve"> from the middle of 2015 to the end of 2024 or 9.5 years.</t>
    </r>
  </si>
  <si>
    <t>Males HMI Rates</t>
  </si>
  <si>
    <t>Females HMI Rates</t>
  </si>
  <si>
    <t>This example shows the calculation of the mortality rate for each calendar reserve projection year from 2025 through 2044.</t>
  </si>
  <si>
    <r>
      <t>q</t>
    </r>
    <r>
      <rPr>
        <vertAlign val="subscript"/>
        <sz val="11"/>
        <color theme="1"/>
        <rFont val="Calibri"/>
        <family val="2"/>
        <scheme val="minor"/>
      </rPr>
      <t>x,VBT</t>
    </r>
  </si>
  <si>
    <t>Male, NS</t>
  </si>
  <si>
    <r>
      <t>q</t>
    </r>
    <r>
      <rPr>
        <vertAlign val="subscript"/>
        <sz val="11"/>
        <color theme="1"/>
        <rFont val="Calibri"/>
        <family val="2"/>
        <scheme val="minor"/>
      </rPr>
      <t>x,VBT,2024</t>
    </r>
  </si>
  <si>
    <r>
      <t>q</t>
    </r>
    <r>
      <rPr>
        <vertAlign val="subscript"/>
        <sz val="11"/>
        <color theme="1"/>
        <rFont val="Calibri"/>
        <family val="2"/>
        <scheme val="minor"/>
      </rPr>
      <t>x,VBT,2025</t>
    </r>
  </si>
  <si>
    <t>LT MI Rate</t>
  </si>
  <si>
    <t>q40,2024 = .000202</t>
  </si>
  <si>
    <r>
      <t xml:space="preserve"> = q</t>
    </r>
    <r>
      <rPr>
        <vertAlign val="subscript"/>
        <sz val="11"/>
        <color theme="1"/>
        <rFont val="Calibri"/>
        <family val="2"/>
        <scheme val="minor"/>
      </rPr>
      <t>40, VBT</t>
    </r>
    <r>
      <rPr>
        <sz val="11"/>
        <color theme="1"/>
        <rFont val="Calibri"/>
        <family val="2"/>
        <scheme val="minor"/>
      </rPr>
      <t>*(1+</t>
    </r>
    <r>
      <rPr>
        <sz val="11"/>
        <color theme="5"/>
        <rFont val="Calibri"/>
        <family val="2"/>
        <scheme val="minor"/>
      </rPr>
      <t>0.0183</t>
    </r>
    <r>
      <rPr>
        <sz val="11"/>
        <color theme="1"/>
        <rFont val="Calibri"/>
        <family val="2"/>
        <scheme val="minor"/>
      </rPr>
      <t xml:space="preserve">)^(9.5) </t>
    </r>
  </si>
  <si>
    <r>
      <t>where q</t>
    </r>
    <r>
      <rPr>
        <vertAlign val="subscript"/>
        <sz val="11"/>
        <color theme="1"/>
        <rFont val="Calibri"/>
        <family val="2"/>
        <scheme val="minor"/>
      </rPr>
      <t>40, VBT</t>
    </r>
    <r>
      <rPr>
        <sz val="11"/>
        <color theme="1"/>
        <rFont val="Calibri"/>
        <family val="2"/>
        <scheme val="minor"/>
      </rPr>
      <t xml:space="preserve"> is mortality rate from 2015 VBT </t>
    </r>
  </si>
  <si>
    <t>Reserve Projection Years  =======&gt;</t>
  </si>
  <si>
    <r>
      <t>q</t>
    </r>
    <r>
      <rPr>
        <vertAlign val="subscript"/>
        <sz val="11"/>
        <color theme="1"/>
        <rFont val="Calibri"/>
        <family val="2"/>
        <scheme val="minor"/>
      </rPr>
      <t>x,VBT,2026</t>
    </r>
  </si>
  <si>
    <r>
      <t>q</t>
    </r>
    <r>
      <rPr>
        <vertAlign val="subscript"/>
        <sz val="11"/>
        <color theme="1"/>
        <rFont val="Calibri"/>
        <family val="2"/>
        <scheme val="minor"/>
      </rPr>
      <t>x,VBT,2027</t>
    </r>
  </si>
  <si>
    <r>
      <t>q</t>
    </r>
    <r>
      <rPr>
        <vertAlign val="subscript"/>
        <sz val="11"/>
        <color theme="1"/>
        <rFont val="Calibri"/>
        <family val="2"/>
        <scheme val="minor"/>
      </rPr>
      <t>x,VBT,2028</t>
    </r>
  </si>
  <si>
    <r>
      <t>q</t>
    </r>
    <r>
      <rPr>
        <vertAlign val="subscript"/>
        <sz val="11"/>
        <color theme="1"/>
        <rFont val="Calibri"/>
        <family val="2"/>
        <scheme val="minor"/>
      </rPr>
      <t>x,VBT,2029</t>
    </r>
  </si>
  <si>
    <r>
      <t>q</t>
    </r>
    <r>
      <rPr>
        <vertAlign val="subscript"/>
        <sz val="11"/>
        <color theme="1"/>
        <rFont val="Calibri"/>
        <family val="2"/>
        <scheme val="minor"/>
      </rPr>
      <t>x,VBT,2030</t>
    </r>
  </si>
  <si>
    <r>
      <t>q</t>
    </r>
    <r>
      <rPr>
        <vertAlign val="subscript"/>
        <sz val="11"/>
        <color theme="1"/>
        <rFont val="Calibri"/>
        <family val="2"/>
        <scheme val="minor"/>
      </rPr>
      <t>x,VBT,2031</t>
    </r>
  </si>
  <si>
    <r>
      <t>q</t>
    </r>
    <r>
      <rPr>
        <vertAlign val="subscript"/>
        <sz val="11"/>
        <color theme="1"/>
        <rFont val="Calibri"/>
        <family val="2"/>
        <scheme val="minor"/>
      </rPr>
      <t>x,VBT,2032</t>
    </r>
  </si>
  <si>
    <r>
      <t>q</t>
    </r>
    <r>
      <rPr>
        <vertAlign val="subscript"/>
        <sz val="11"/>
        <color theme="1"/>
        <rFont val="Calibri"/>
        <family val="2"/>
        <scheme val="minor"/>
      </rPr>
      <t>x,VBT,2033</t>
    </r>
  </si>
  <si>
    <r>
      <t>q</t>
    </r>
    <r>
      <rPr>
        <vertAlign val="subscript"/>
        <sz val="11"/>
        <color theme="1"/>
        <rFont val="Calibri"/>
        <family val="2"/>
        <scheme val="minor"/>
      </rPr>
      <t>x,VBT,2034</t>
    </r>
  </si>
  <si>
    <r>
      <t>q</t>
    </r>
    <r>
      <rPr>
        <vertAlign val="subscript"/>
        <sz val="11"/>
        <color theme="1"/>
        <rFont val="Calibri"/>
        <family val="2"/>
        <scheme val="minor"/>
      </rPr>
      <t>x,VBT,2035</t>
    </r>
  </si>
  <si>
    <r>
      <t>q</t>
    </r>
    <r>
      <rPr>
        <vertAlign val="subscript"/>
        <sz val="11"/>
        <color theme="1"/>
        <rFont val="Calibri"/>
        <family val="2"/>
        <scheme val="minor"/>
      </rPr>
      <t>x,VBT,2036</t>
    </r>
  </si>
  <si>
    <r>
      <t>q</t>
    </r>
    <r>
      <rPr>
        <vertAlign val="subscript"/>
        <sz val="11"/>
        <color theme="1"/>
        <rFont val="Calibri"/>
        <family val="2"/>
        <scheme val="minor"/>
      </rPr>
      <t>x,VBT,2037</t>
    </r>
  </si>
  <si>
    <r>
      <t>q</t>
    </r>
    <r>
      <rPr>
        <vertAlign val="subscript"/>
        <sz val="11"/>
        <color theme="1"/>
        <rFont val="Calibri"/>
        <family val="2"/>
        <scheme val="minor"/>
      </rPr>
      <t>x,VBT,2038</t>
    </r>
  </si>
  <si>
    <r>
      <t>q</t>
    </r>
    <r>
      <rPr>
        <vertAlign val="subscript"/>
        <sz val="11"/>
        <color theme="1"/>
        <rFont val="Calibri"/>
        <family val="2"/>
        <scheme val="minor"/>
      </rPr>
      <t>x,VBT,2039</t>
    </r>
  </si>
  <si>
    <r>
      <t>q</t>
    </r>
    <r>
      <rPr>
        <vertAlign val="subscript"/>
        <sz val="11"/>
        <color theme="1"/>
        <rFont val="Calibri"/>
        <family val="2"/>
        <scheme val="minor"/>
      </rPr>
      <t>x,VBT,2040</t>
    </r>
  </si>
  <si>
    <r>
      <t>q</t>
    </r>
    <r>
      <rPr>
        <vertAlign val="subscript"/>
        <sz val="11"/>
        <color theme="1"/>
        <rFont val="Calibri"/>
        <family val="2"/>
        <scheme val="minor"/>
      </rPr>
      <t>x,VBT,2041</t>
    </r>
  </si>
  <si>
    <r>
      <t>q</t>
    </r>
    <r>
      <rPr>
        <vertAlign val="subscript"/>
        <sz val="11"/>
        <color theme="1"/>
        <rFont val="Calibri"/>
        <family val="2"/>
        <scheme val="minor"/>
      </rPr>
      <t>x,VBT,2042</t>
    </r>
  </si>
  <si>
    <r>
      <t>q</t>
    </r>
    <r>
      <rPr>
        <vertAlign val="subscript"/>
        <sz val="11"/>
        <color theme="1"/>
        <rFont val="Calibri"/>
        <family val="2"/>
        <scheme val="minor"/>
      </rPr>
      <t>x,VBT,2043</t>
    </r>
  </si>
  <si>
    <r>
      <t>q</t>
    </r>
    <r>
      <rPr>
        <vertAlign val="subscript"/>
        <sz val="11"/>
        <color theme="1"/>
        <rFont val="Calibri"/>
        <family val="2"/>
        <scheme val="minor"/>
      </rPr>
      <t>x,VBT,2044+</t>
    </r>
  </si>
  <si>
    <t>w/ HMI Applied</t>
  </si>
  <si>
    <t>Issue Age 40 in 2024</t>
  </si>
  <si>
    <t>Example:  FMI Rates Application</t>
  </si>
  <si>
    <t>Example:  Application of HMI scale to a Male Age 40, Non Smoker, Select and Ultimate, Duration 1 in 2024.</t>
  </si>
  <si>
    <t>Duration</t>
  </si>
  <si>
    <t>Male, Age 40, Non Smoker, Select, ANB, Issue Age 40</t>
  </si>
  <si>
    <t>Based on a comparison of the resulting improvement factors, for 2023 and forward, the HMI and FMI smoothing methodology has been revised to reflect the continued downward trend in mortality improvements for some younger age groups as well as the continued differences in mortality improvement by age group overall. 
For FMI, for the first three reserve projection years, the scale will project deterioration in mortality to reflect a reasonable estimate of potential ongoing impacts of COVID-19. 
The scales are provided in the following tabs.  The last tab contains an example of the application of the HMI and FMI scales.</t>
  </si>
  <si>
    <t>Males - Loaded</t>
  </si>
  <si>
    <t>Females - Loaded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</si>
</sst>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00"/>
    <numFmt numFmtId="165" formatCode="_(* #,##0.0000_);_(* \(#,##0.0000\);_(* &quot;-&quot;??_);_(@_)"/>
    <numFmt numFmtId="166" formatCode="_(* #,##0.0000_);_(* \(#,##0.0000\);_(* &quot;-&quot;????_);_(@_)"/>
    <numFmt numFmtId="167" formatCode="0.0000000"/>
    <numFmt numFmtId="168" formatCode="0.000000"/>
    <numFmt numFmtId="169" formatCode="_(* #,##0.00000_);_(* \(#,##0.00000\);_(* &quot;-&quot;??_);_(@_)"/>
  </numFmts>
  <fonts count="30"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val="singleAccounting"/>
      <sz val="11"/>
      <color theme="1"/>
      <name val="Calibri"/>
      <family val="2"/>
      <scheme val="minor"/>
    </font>
    <font>
      <b/>
      <sz val="11"/>
      <color rgb="FF0070C0"/>
      <name val="Calibri"/>
      <family val="2"/>
      <scheme val="minor"/>
    </font>
    <font>
      <b/>
      <sz val="14"/>
      <color theme="1"/>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vertAlign val="subscript"/>
      <sz val="11"/>
      <color theme="1"/>
      <name val="Calibri"/>
      <family val="2"/>
      <scheme val="minor"/>
    </font>
    <font>
      <sz val="11"/>
      <color theme="5"/>
      <name val="Calibri"/>
      <family val="2"/>
      <scheme val="minor"/>
    </font>
    <font>
      <vertAlign val="subscript"/>
      <sz val="11"/>
      <color theme="5"/>
      <name val="Calibri"/>
      <family val="2"/>
      <scheme val="minor"/>
    </font>
    <font>
      <b/>
      <sz val="10"/>
      <color theme="1"/>
      <name val="Calibri Light"/>
      <family val="2"/>
    </font>
    <font>
      <sz val="11"/>
      <color rgb="FF0070C0"/>
      <name val="Calibri"/>
      <family val="2"/>
      <scheme val="minor"/>
    </font>
    <font>
      <vertAlign val="subscript"/>
      <sz val="11"/>
      <color rgb="FF0070C0"/>
      <name val="Calibri"/>
      <family val="2"/>
      <scheme val="minor"/>
    </font>
    <font>
      <b/>
      <vertAlign val="subscript"/>
      <sz val="12"/>
      <color theme="1"/>
      <name val="Calibri"/>
      <family val="2"/>
      <scheme val="minor"/>
    </font>
    <font>
      <b/>
      <sz val="10"/>
      <color rgb="FF0070C0"/>
      <name val="Calibri Light"/>
      <family val="2"/>
    </font>
    <font>
      <sz val="14"/>
      <color theme="1"/>
      <name val="Calibri Light"/>
      <family val="2"/>
    </font>
    <font>
      <vertAlign val="subscript"/>
      <sz val="14"/>
      <color theme="1"/>
      <name val="Calibri Light"/>
      <family val="2"/>
    </font>
    <font>
      <sz val="14"/>
      <color rgb="FF000000"/>
      <name val="Calibri"/>
      <family val="2"/>
    </font>
    <font>
      <b/>
      <sz val="12"/>
      <color rgb="FF0070C0"/>
      <name val="Calibri Light"/>
      <family val="2"/>
    </font>
    <font>
      <b/>
      <vertAlign val="subscript"/>
      <sz val="12"/>
      <color rgb="FF0070C0"/>
      <name val="Calibri Light"/>
      <family val="2"/>
    </font>
    <font>
      <b/>
      <sz val="11"/>
      <color rgb="FFFF0000"/>
      <name val="Calibri"/>
      <family val="2"/>
      <scheme val="minor"/>
    </font>
    <font>
      <u val="singleAccounting"/>
      <sz val="11"/>
      <name val="Calibri"/>
      <family val="2"/>
      <scheme val="minor"/>
    </font>
    <font>
      <b/>
      <sz val="14"/>
      <name val="Calibri"/>
      <family val="2"/>
      <scheme val="minor"/>
    </font>
    <font>
      <sz val="10"/>
      <name val="Arial"/>
      <family val="2"/>
    </font>
    <font>
      <u/>
      <sz val="11"/>
      <color theme="10"/>
      <name val="Calibri"/>
      <family val="2"/>
      <scheme val="minor"/>
    </font>
    <font>
      <b/>
      <sz val="12"/>
      <color rgb="FFFF0000"/>
      <name val="Calibri"/>
      <family val="2"/>
      <scheme val="minor"/>
    </font>
  </fonts>
  <fills count="6">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s>
  <borders count="25">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ck">
        <color indexed="64"/>
      </right>
      <top style="medium">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s>
  <cellStyleXfs count="9">
    <xf numFmtId="0" fontId="0" fillId="0" borderId="0"/>
    <xf numFmtId="43" fontId="2" fillId="0" borderId="0" applyFont="0" applyFill="0" applyBorder="0" applyAlignment="0" applyProtection="0"/>
    <xf numFmtId="9" fontId="2" fillId="0" borderId="0" applyFont="0" applyFill="0" applyBorder="0" applyAlignment="0" applyProtection="0"/>
    <xf numFmtId="0" fontId="27" fillId="0" borderId="0"/>
    <xf numFmtId="43" fontId="27" fillId="0" borderId="0" applyFont="0" applyFill="0" applyBorder="0" applyAlignment="0" applyProtection="0"/>
    <xf numFmtId="44" fontId="27" fillId="0" borderId="0" applyFont="0" applyFill="0" applyBorder="0" applyAlignment="0" applyProtection="0"/>
    <xf numFmtId="0" fontId="27" fillId="0" borderId="0"/>
    <xf numFmtId="9" fontId="27" fillId="0" borderId="0" applyFont="0" applyFill="0" applyBorder="0" applyAlignment="0" applyProtection="0"/>
    <xf numFmtId="0" fontId="28" fillId="0" borderId="0" applyNumberFormat="0" applyFill="0" applyBorder="0" applyAlignment="0" applyProtection="0"/>
  </cellStyleXfs>
  <cellXfs count="123">
    <xf numFmtId="0" fontId="0" fillId="0" borderId="0" xfId="0"/>
    <xf numFmtId="164" fontId="0" fillId="0" borderId="0" xfId="0" applyNumberFormat="1"/>
    <xf numFmtId="9" fontId="0" fillId="0" borderId="0" xfId="0" applyNumberFormat="1"/>
    <xf numFmtId="0" fontId="1" fillId="0" borderId="0" xfId="0" applyFont="1"/>
    <xf numFmtId="0" fontId="0" fillId="0" borderId="0" xfId="1" applyNumberFormat="1" applyFont="1"/>
    <xf numFmtId="46" fontId="0" fillId="0" borderId="0" xfId="0" applyNumberFormat="1"/>
    <xf numFmtId="0" fontId="3" fillId="0" borderId="0" xfId="0" applyFont="1"/>
    <xf numFmtId="165" fontId="0" fillId="0" borderId="0" xfId="1" applyNumberFormat="1" applyFont="1"/>
    <xf numFmtId="165" fontId="1" fillId="0" borderId="0" xfId="1" applyNumberFormat="1" applyFont="1" applyFill="1" applyAlignment="1">
      <alignment horizontal="center"/>
    </xf>
    <xf numFmtId="165" fontId="0" fillId="0" borderId="0" xfId="1" applyNumberFormat="1" applyFont="1" applyFill="1" applyAlignment="1">
      <alignment horizontal="center"/>
    </xf>
    <xf numFmtId="165" fontId="0" fillId="0" borderId="0" xfId="1" applyNumberFormat="1" applyFont="1" applyFill="1"/>
    <xf numFmtId="165" fontId="4" fillId="0" borderId="0" xfId="1" applyNumberFormat="1" applyFont="1" applyFill="1"/>
    <xf numFmtId="166" fontId="0" fillId="0" borderId="0" xfId="0" applyNumberFormat="1"/>
    <xf numFmtId="165" fontId="5" fillId="0" borderId="0" xfId="1" applyNumberFormat="1" applyFont="1" applyFill="1" applyAlignment="1">
      <alignment horizontal="center"/>
    </xf>
    <xf numFmtId="0" fontId="6" fillId="0" borderId="0" xfId="0" applyFont="1"/>
    <xf numFmtId="0" fontId="0" fillId="2" borderId="0" xfId="0" applyFill="1"/>
    <xf numFmtId="0" fontId="1" fillId="2" borderId="0" xfId="0" applyFont="1" applyFill="1"/>
    <xf numFmtId="46" fontId="0" fillId="2" borderId="0" xfId="0" applyNumberFormat="1" applyFill="1"/>
    <xf numFmtId="0" fontId="3" fillId="0" borderId="0" xfId="1" applyNumberFormat="1" applyFont="1"/>
    <xf numFmtId="0" fontId="0" fillId="0" borderId="0" xfId="0" applyAlignment="1">
      <alignment horizontal="center"/>
    </xf>
    <xf numFmtId="0" fontId="9" fillId="0" borderId="0" xfId="0" applyFont="1"/>
    <xf numFmtId="0" fontId="0" fillId="0" borderId="0" xfId="1" applyNumberFormat="1" applyFont="1" applyAlignment="1">
      <alignment horizontal="center"/>
    </xf>
    <xf numFmtId="0" fontId="0" fillId="0" borderId="0" xfId="0" applyAlignment="1">
      <alignment horizontal="right"/>
    </xf>
    <xf numFmtId="0" fontId="8" fillId="0" borderId="0" xfId="0" applyFont="1" applyAlignment="1">
      <alignment vertical="top"/>
    </xf>
    <xf numFmtId="10" fontId="0" fillId="0" borderId="0" xfId="2" applyNumberFormat="1" applyFont="1"/>
    <xf numFmtId="10" fontId="0" fillId="0" borderId="0" xfId="2" applyNumberFormat="1" applyFont="1" applyBorder="1"/>
    <xf numFmtId="10" fontId="0" fillId="0" borderId="3" xfId="2" applyNumberFormat="1" applyFont="1" applyBorder="1"/>
    <xf numFmtId="10" fontId="0" fillId="0" borderId="5" xfId="2" applyNumberFormat="1" applyFont="1" applyBorder="1"/>
    <xf numFmtId="10" fontId="0" fillId="0" borderId="6" xfId="2" applyNumberFormat="1" applyFont="1" applyBorder="1"/>
    <xf numFmtId="10" fontId="0" fillId="3" borderId="0" xfId="2" applyNumberFormat="1" applyFont="1" applyFill="1" applyBorder="1"/>
    <xf numFmtId="10" fontId="0" fillId="0" borderId="2" xfId="2" applyNumberFormat="1" applyFont="1" applyBorder="1"/>
    <xf numFmtId="10" fontId="0" fillId="0" borderId="4" xfId="2" applyNumberFormat="1" applyFont="1" applyBorder="1"/>
    <xf numFmtId="0" fontId="2" fillId="0" borderId="1" xfId="1" applyNumberFormat="1" applyFont="1" applyBorder="1" applyAlignment="1">
      <alignment horizontal="center" wrapText="1"/>
    </xf>
    <xf numFmtId="10" fontId="2" fillId="0" borderId="1" xfId="2" applyNumberFormat="1" applyFont="1" applyBorder="1" applyAlignment="1">
      <alignment horizontal="center" wrapText="1"/>
    </xf>
    <xf numFmtId="0" fontId="2" fillId="0" borderId="1" xfId="0" applyFont="1" applyBorder="1" applyAlignment="1">
      <alignment wrapText="1"/>
    </xf>
    <xf numFmtId="10" fontId="2" fillId="0" borderId="7" xfId="2" applyNumberFormat="1" applyFont="1" applyBorder="1" applyAlignment="1">
      <alignment horizontal="center" wrapText="1"/>
    </xf>
    <xf numFmtId="0" fontId="0" fillId="0" borderId="1" xfId="0" applyBorder="1" applyAlignment="1">
      <alignment horizontal="center" wrapText="1"/>
    </xf>
    <xf numFmtId="0" fontId="0" fillId="0" borderId="7" xfId="0" applyBorder="1" applyAlignment="1">
      <alignment horizontal="center" wrapText="1"/>
    </xf>
    <xf numFmtId="165" fontId="4" fillId="0" borderId="0" xfId="1" applyNumberFormat="1" applyFont="1" applyFill="1" applyAlignment="1">
      <alignment horizontal="center"/>
    </xf>
    <xf numFmtId="10" fontId="0" fillId="0" borderId="11" xfId="2" applyNumberFormat="1" applyFont="1" applyFill="1" applyBorder="1" applyAlignment="1">
      <alignment horizontal="center" wrapText="1"/>
    </xf>
    <xf numFmtId="10" fontId="0" fillId="0" borderId="1" xfId="2" applyNumberFormat="1" applyFont="1" applyFill="1" applyBorder="1" applyAlignment="1">
      <alignment horizontal="center" wrapText="1"/>
    </xf>
    <xf numFmtId="10" fontId="0" fillId="0" borderId="0" xfId="2" applyNumberFormat="1" applyFont="1" applyAlignment="1">
      <alignment horizontal="center"/>
    </xf>
    <xf numFmtId="0" fontId="1" fillId="4" borderId="0" xfId="0" applyFont="1" applyFill="1"/>
    <xf numFmtId="0" fontId="0" fillId="4" borderId="0" xfId="0" applyFill="1"/>
    <xf numFmtId="0" fontId="0" fillId="0" borderId="12" xfId="0" applyBorder="1"/>
    <xf numFmtId="0" fontId="0" fillId="0" borderId="13" xfId="0" applyBorder="1"/>
    <xf numFmtId="0" fontId="0" fillId="0" borderId="14" xfId="0" applyBorder="1"/>
    <xf numFmtId="0" fontId="0" fillId="0" borderId="2" xfId="0" applyBorder="1"/>
    <xf numFmtId="167" fontId="0" fillId="0" borderId="0" xfId="0" applyNumberFormat="1"/>
    <xf numFmtId="0" fontId="0" fillId="0" borderId="4" xfId="0" applyBorder="1"/>
    <xf numFmtId="11" fontId="0" fillId="4" borderId="0" xfId="0" applyNumberFormat="1" applyFill="1"/>
    <xf numFmtId="0" fontId="18" fillId="0" borderId="0" xfId="0" applyFont="1"/>
    <xf numFmtId="0" fontId="15" fillId="0" borderId="0" xfId="0" applyFont="1"/>
    <xf numFmtId="0" fontId="15" fillId="0" borderId="0" xfId="0" applyFont="1" applyAlignment="1">
      <alignment horizontal="center"/>
    </xf>
    <xf numFmtId="0" fontId="15" fillId="0" borderId="0" xfId="0" applyFont="1" applyAlignment="1">
      <alignment horizontal="right"/>
    </xf>
    <xf numFmtId="164" fontId="0" fillId="0" borderId="0" xfId="0" applyNumberFormat="1" applyAlignment="1">
      <alignment horizontal="center"/>
    </xf>
    <xf numFmtId="164" fontId="15" fillId="0" borderId="0" xfId="0" applyNumberFormat="1" applyFont="1"/>
    <xf numFmtId="0" fontId="19" fillId="0" borderId="0" xfId="0" applyFont="1" applyAlignment="1">
      <alignment horizontal="justify" vertical="center"/>
    </xf>
    <xf numFmtId="0" fontId="20" fillId="0" borderId="0" xfId="0" applyFont="1" applyAlignment="1">
      <alignment horizontal="justify" vertical="center"/>
    </xf>
    <xf numFmtId="0" fontId="21" fillId="0" borderId="0" xfId="0" applyFont="1" applyAlignment="1">
      <alignment horizontal="justify" vertical="center"/>
    </xf>
    <xf numFmtId="0" fontId="21" fillId="0" borderId="0" xfId="0" applyFont="1" applyAlignment="1">
      <alignment vertical="center"/>
    </xf>
    <xf numFmtId="0" fontId="0" fillId="0" borderId="17" xfId="0" applyBorder="1"/>
    <xf numFmtId="0" fontId="0" fillId="0" borderId="18" xfId="0" applyBorder="1"/>
    <xf numFmtId="0" fontId="10" fillId="0" borderId="18" xfId="0" applyFont="1" applyBorder="1" applyAlignment="1">
      <alignment vertical="top" wrapText="1"/>
    </xf>
    <xf numFmtId="0" fontId="10" fillId="0" borderId="0" xfId="0" applyFont="1"/>
    <xf numFmtId="0" fontId="22" fillId="0" borderId="0" xfId="0" applyFont="1"/>
    <xf numFmtId="0" fontId="10" fillId="0" borderId="0" xfId="0" applyFont="1" applyAlignment="1">
      <alignment horizontal="center"/>
    </xf>
    <xf numFmtId="0" fontId="10" fillId="0" borderId="0" xfId="0" applyFont="1" applyAlignment="1">
      <alignment horizontal="right"/>
    </xf>
    <xf numFmtId="167" fontId="14" fillId="0" borderId="0" xfId="0" applyNumberFormat="1" applyFont="1"/>
    <xf numFmtId="0" fontId="24" fillId="0" borderId="0" xfId="0" applyFont="1"/>
    <xf numFmtId="165" fontId="25" fillId="0" borderId="0" xfId="1" applyNumberFormat="1" applyFont="1" applyFill="1" applyAlignment="1">
      <alignment horizontal="center"/>
    </xf>
    <xf numFmtId="165" fontId="25" fillId="0" borderId="0" xfId="1" applyNumberFormat="1" applyFont="1" applyFill="1" applyAlignment="1">
      <alignment horizontal="right"/>
    </xf>
    <xf numFmtId="0" fontId="4" fillId="0" borderId="0" xfId="0" applyFont="1" applyAlignment="1">
      <alignment horizontal="center"/>
    </xf>
    <xf numFmtId="10" fontId="4" fillId="0" borderId="1" xfId="2" applyNumberFormat="1" applyFont="1" applyBorder="1" applyAlignment="1">
      <alignment horizontal="center" wrapText="1"/>
    </xf>
    <xf numFmtId="10" fontId="4" fillId="0" borderId="0" xfId="2" applyNumberFormat="1" applyFont="1" applyBorder="1"/>
    <xf numFmtId="0" fontId="0" fillId="0" borderId="0" xfId="0" applyAlignment="1">
      <alignment horizontal="left" indent="1"/>
    </xf>
    <xf numFmtId="0" fontId="0" fillId="0" borderId="0" xfId="0" applyAlignment="1">
      <alignment horizontal="center" vertical="center"/>
    </xf>
    <xf numFmtId="168" fontId="0" fillId="0" borderId="0" xfId="0" quotePrefix="1" applyNumberFormat="1" applyAlignment="1">
      <alignment horizontal="center"/>
    </xf>
    <xf numFmtId="0" fontId="0" fillId="0" borderId="0" xfId="0" applyAlignment="1">
      <alignment horizontal="center" wrapText="1"/>
    </xf>
    <xf numFmtId="0" fontId="29" fillId="0" borderId="0" xfId="0" applyFont="1"/>
    <xf numFmtId="164" fontId="0" fillId="0" borderId="0" xfId="1" applyNumberFormat="1" applyFont="1"/>
    <xf numFmtId="0" fontId="0" fillId="0" borderId="21" xfId="0" applyBorder="1"/>
    <xf numFmtId="0" fontId="0" fillId="0" borderId="24" xfId="0" applyBorder="1"/>
    <xf numFmtId="0" fontId="7" fillId="0" borderId="0" xfId="0" applyFont="1"/>
    <xf numFmtId="167" fontId="0" fillId="0" borderId="0" xfId="0" applyNumberFormat="1" applyAlignment="1">
      <alignment horizontal="right"/>
    </xf>
    <xf numFmtId="0" fontId="1" fillId="0" borderId="2" xfId="0" applyFont="1" applyBorder="1"/>
    <xf numFmtId="167" fontId="0" fillId="5" borderId="0" xfId="0" applyNumberFormat="1" applyFill="1" applyAlignment="1">
      <alignment horizontal="right"/>
    </xf>
    <xf numFmtId="168" fontId="0" fillId="0" borderId="17" xfId="0" quotePrefix="1" applyNumberFormat="1" applyBorder="1" applyAlignment="1">
      <alignment vertical="top" wrapText="1"/>
    </xf>
    <xf numFmtId="0" fontId="1" fillId="0" borderId="0" xfId="0" applyFont="1" applyAlignment="1">
      <alignment horizontal="center" vertical="center"/>
    </xf>
    <xf numFmtId="0" fontId="28" fillId="0" borderId="0" xfId="8"/>
    <xf numFmtId="169" fontId="0" fillId="0" borderId="0" xfId="1" applyNumberFormat="1" applyFont="1"/>
    <xf numFmtId="169" fontId="0" fillId="0" borderId="3" xfId="1" applyNumberFormat="1" applyFont="1" applyBorder="1"/>
    <xf numFmtId="169" fontId="0" fillId="0" borderId="1" xfId="1" applyNumberFormat="1" applyFont="1" applyBorder="1"/>
    <xf numFmtId="169" fontId="0" fillId="0" borderId="7" xfId="1" applyNumberFormat="1" applyFont="1" applyBorder="1"/>
    <xf numFmtId="169" fontId="0" fillId="0" borderId="22" xfId="1" applyNumberFormat="1" applyFont="1" applyBorder="1"/>
    <xf numFmtId="169" fontId="0" fillId="0" borderId="24" xfId="1" applyNumberFormat="1" applyFont="1" applyBorder="1"/>
    <xf numFmtId="169" fontId="0" fillId="0" borderId="23" xfId="1" applyNumberFormat="1" applyFont="1" applyBorder="1"/>
    <xf numFmtId="0" fontId="26" fillId="2" borderId="0" xfId="0" applyFont="1" applyFill="1" applyAlignment="1">
      <alignment horizontal="left" vertical="center" wrapText="1"/>
    </xf>
    <xf numFmtId="0" fontId="7" fillId="2" borderId="0" xfId="0" applyFont="1" applyFill="1" applyAlignment="1">
      <alignment horizontal="left" vertical="center" wrapText="1"/>
    </xf>
    <xf numFmtId="165" fontId="6" fillId="0" borderId="0" xfId="1" applyNumberFormat="1" applyFont="1" applyFill="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8" xfId="1" applyNumberFormat="1" applyFont="1" applyBorder="1" applyAlignment="1">
      <alignment horizontal="center"/>
    </xf>
    <xf numFmtId="0" fontId="0" fillId="0" borderId="9" xfId="1" applyNumberFormat="1" applyFont="1" applyBorder="1" applyAlignment="1">
      <alignment horizontal="center"/>
    </xf>
    <xf numFmtId="0" fontId="0" fillId="0" borderId="10" xfId="1" applyNumberFormat="1" applyFont="1" applyBorder="1" applyAlignment="1">
      <alignment horizontal="center"/>
    </xf>
    <xf numFmtId="165" fontId="25" fillId="0" borderId="0" xfId="1" applyNumberFormat="1" applyFont="1" applyFill="1" applyAlignment="1">
      <alignment horizontal="center" wrapText="1"/>
    </xf>
    <xf numFmtId="0" fontId="3" fillId="0" borderId="0" xfId="1" applyNumberFormat="1" applyFont="1" applyAlignment="1">
      <alignment horizontal="center" wrapText="1"/>
    </xf>
    <xf numFmtId="0" fontId="1" fillId="0" borderId="0" xfId="0" applyFont="1" applyAlignment="1">
      <alignment horizontal="left" wrapText="1"/>
    </xf>
    <xf numFmtId="165" fontId="4" fillId="0" borderId="0" xfId="1" applyNumberFormat="1" applyFont="1" applyFill="1" applyAlignment="1">
      <alignment horizontal="center"/>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5" fillId="0" borderId="0" xfId="0" applyFont="1" applyAlignment="1">
      <alignment horizontal="left" wrapText="1"/>
    </xf>
    <xf numFmtId="0" fontId="9" fillId="0" borderId="15" xfId="0" applyFont="1" applyBorder="1" applyAlignment="1">
      <alignment horizontal="left" wrapText="1"/>
    </xf>
    <xf numFmtId="0" fontId="9" fillId="0" borderId="16" xfId="0" applyFont="1" applyBorder="1" applyAlignment="1">
      <alignment horizontal="left"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0" fillId="0" borderId="17" xfId="0" quotePrefix="1" applyBorder="1" applyAlignment="1">
      <alignment horizontal="left" vertical="top" wrapText="1"/>
    </xf>
    <xf numFmtId="0" fontId="0" fillId="0" borderId="18" xfId="0" quotePrefix="1" applyBorder="1" applyAlignment="1">
      <alignment horizontal="left" vertical="top" wrapText="1"/>
    </xf>
  </cellXfs>
  <cellStyles count="9">
    <cellStyle name="Comma" xfId="1" builtinId="3"/>
    <cellStyle name="Comma 2" xfId="4" xr:uid="{11EC3E3D-DE67-4274-9593-D3F5E648F016}"/>
    <cellStyle name="Currency 2" xfId="5" xr:uid="{185D3FAF-4D65-4809-A4F2-632BA2449BBA}"/>
    <cellStyle name="Hyperlink" xfId="8" builtinId="8"/>
    <cellStyle name="Normal" xfId="0" builtinId="0"/>
    <cellStyle name="Normal 2" xfId="3" xr:uid="{84E41A64-69EE-4652-9933-AFC593C50F76}"/>
    <cellStyle name="Normal 4" xfId="6" xr:uid="{115F3FA1-ED3E-4934-9263-332AE8E1F385}"/>
    <cellStyle name="Percent" xfId="2" builtinId="5"/>
    <cellStyle name="Percent 2" xfId="7" xr:uid="{ED01880C-BE8E-4C0B-806E-5FE96FC5B19F}"/>
  </cellStyles>
  <dxfs count="16">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2024 HMI Scale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'HMI - 2024 Scale'!$B$7</c:f>
              <c:strCache>
                <c:ptCount val="1"/>
                <c:pt idx="0">
                  <c:v> Males </c:v>
                </c:pt>
              </c:strCache>
            </c:strRef>
          </c:tx>
          <c:spPr>
            <a:ln w="28575" cap="rnd">
              <a:solidFill>
                <a:schemeClr val="accent1"/>
              </a:solidFill>
              <a:round/>
            </a:ln>
            <a:effectLst/>
          </c:spPr>
          <c:marker>
            <c:symbol val="none"/>
          </c:marker>
          <c:val>
            <c:numRef>
              <c:f>'HMI - 2024 Scale'!$B$8:$B$127</c:f>
              <c:numCache>
                <c:formatCode>0.0000</c:formatCode>
                <c:ptCount val="120"/>
                <c:pt idx="0">
                  <c:v>2.7000000000000001E-3</c:v>
                </c:pt>
                <c:pt idx="1">
                  <c:v>2.7000000000000001E-3</c:v>
                </c:pt>
                <c:pt idx="2">
                  <c:v>2.7000000000000001E-3</c:v>
                </c:pt>
                <c:pt idx="3">
                  <c:v>2.7000000000000001E-3</c:v>
                </c:pt>
                <c:pt idx="4">
                  <c:v>2.7000000000000001E-3</c:v>
                </c:pt>
                <c:pt idx="5">
                  <c:v>2.7000000000000001E-3</c:v>
                </c:pt>
                <c:pt idx="6">
                  <c:v>2.7000000000000001E-3</c:v>
                </c:pt>
                <c:pt idx="7">
                  <c:v>2.7000000000000001E-3</c:v>
                </c:pt>
                <c:pt idx="8">
                  <c:v>2.7000000000000001E-3</c:v>
                </c:pt>
                <c:pt idx="9">
                  <c:v>2.7000000000000001E-3</c:v>
                </c:pt>
                <c:pt idx="10">
                  <c:v>2.7000000000000001E-3</c:v>
                </c:pt>
                <c:pt idx="11">
                  <c:v>2.7000000000000001E-3</c:v>
                </c:pt>
                <c:pt idx="12">
                  <c:v>2.7000000000000001E-3</c:v>
                </c:pt>
                <c:pt idx="13">
                  <c:v>2.7000000000000001E-3</c:v>
                </c:pt>
                <c:pt idx="14">
                  <c:v>2.7000000000000001E-3</c:v>
                </c:pt>
                <c:pt idx="15">
                  <c:v>2.7000000000000001E-3</c:v>
                </c:pt>
                <c:pt idx="16">
                  <c:v>2.7000000000000001E-3</c:v>
                </c:pt>
                <c:pt idx="17">
                  <c:v>2.7000000000000001E-3</c:v>
                </c:pt>
                <c:pt idx="18">
                  <c:v>2.7000000000000001E-3</c:v>
                </c:pt>
                <c:pt idx="19">
                  <c:v>2.7000000000000001E-3</c:v>
                </c:pt>
                <c:pt idx="20">
                  <c:v>2.7000000000000001E-3</c:v>
                </c:pt>
                <c:pt idx="21">
                  <c:v>5.9999999999999995E-4</c:v>
                </c:pt>
                <c:pt idx="22">
                  <c:v>-1.5E-3</c:v>
                </c:pt>
                <c:pt idx="23">
                  <c:v>-3.5999999999999999E-3</c:v>
                </c:pt>
                <c:pt idx="24">
                  <c:v>-5.7000000000000002E-3</c:v>
                </c:pt>
                <c:pt idx="25">
                  <c:v>-7.7999999999999996E-3</c:v>
                </c:pt>
                <c:pt idx="26">
                  <c:v>-9.9000000000000008E-3</c:v>
                </c:pt>
                <c:pt idx="27">
                  <c:v>-1.2E-2</c:v>
                </c:pt>
                <c:pt idx="28">
                  <c:v>-1.41E-2</c:v>
                </c:pt>
                <c:pt idx="29">
                  <c:v>-1.6199999999999999E-2</c:v>
                </c:pt>
                <c:pt idx="30">
                  <c:v>-1.83E-2</c:v>
                </c:pt>
                <c:pt idx="31">
                  <c:v>-1.83E-2</c:v>
                </c:pt>
                <c:pt idx="32">
                  <c:v>-1.83E-2</c:v>
                </c:pt>
                <c:pt idx="33">
                  <c:v>-1.83E-2</c:v>
                </c:pt>
                <c:pt idx="34">
                  <c:v>-1.83E-2</c:v>
                </c:pt>
                <c:pt idx="35">
                  <c:v>-1.83E-2</c:v>
                </c:pt>
                <c:pt idx="36">
                  <c:v>-1.83E-2</c:v>
                </c:pt>
                <c:pt idx="37">
                  <c:v>-1.83E-2</c:v>
                </c:pt>
                <c:pt idx="38">
                  <c:v>-1.83E-2</c:v>
                </c:pt>
                <c:pt idx="39">
                  <c:v>-1.83E-2</c:v>
                </c:pt>
                <c:pt idx="40">
                  <c:v>-1.83E-2</c:v>
                </c:pt>
                <c:pt idx="41">
                  <c:v>-1.41E-2</c:v>
                </c:pt>
                <c:pt idx="42">
                  <c:v>-9.9000000000000008E-3</c:v>
                </c:pt>
                <c:pt idx="43">
                  <c:v>-5.7000000000000002E-3</c:v>
                </c:pt>
                <c:pt idx="44">
                  <c:v>-1.5E-3</c:v>
                </c:pt>
                <c:pt idx="45">
                  <c:v>2.7000000000000001E-3</c:v>
                </c:pt>
                <c:pt idx="46">
                  <c:v>2.7000000000000001E-3</c:v>
                </c:pt>
                <c:pt idx="47">
                  <c:v>2.7000000000000001E-3</c:v>
                </c:pt>
                <c:pt idx="48">
                  <c:v>2.7000000000000001E-3</c:v>
                </c:pt>
                <c:pt idx="49">
                  <c:v>2.7000000000000001E-3</c:v>
                </c:pt>
                <c:pt idx="50">
                  <c:v>2.7000000000000001E-3</c:v>
                </c:pt>
                <c:pt idx="51">
                  <c:v>2.7000000000000001E-3</c:v>
                </c:pt>
                <c:pt idx="52">
                  <c:v>2.7000000000000001E-3</c:v>
                </c:pt>
                <c:pt idx="53">
                  <c:v>2.7000000000000001E-3</c:v>
                </c:pt>
                <c:pt idx="54">
                  <c:v>2.7000000000000001E-3</c:v>
                </c:pt>
                <c:pt idx="55">
                  <c:v>2.7000000000000001E-3</c:v>
                </c:pt>
                <c:pt idx="56">
                  <c:v>2.7000000000000001E-3</c:v>
                </c:pt>
                <c:pt idx="57">
                  <c:v>2.7000000000000001E-3</c:v>
                </c:pt>
                <c:pt idx="58">
                  <c:v>2.7000000000000001E-3</c:v>
                </c:pt>
                <c:pt idx="59">
                  <c:v>2.7000000000000001E-3</c:v>
                </c:pt>
                <c:pt idx="60">
                  <c:v>2.7000000000000001E-3</c:v>
                </c:pt>
                <c:pt idx="61">
                  <c:v>3.2000000000000002E-3</c:v>
                </c:pt>
                <c:pt idx="62">
                  <c:v>3.7000000000000002E-3</c:v>
                </c:pt>
                <c:pt idx="63">
                  <c:v>4.1999999999999997E-3</c:v>
                </c:pt>
                <c:pt idx="64">
                  <c:v>4.7000000000000002E-3</c:v>
                </c:pt>
                <c:pt idx="65">
                  <c:v>5.1999999999999998E-3</c:v>
                </c:pt>
                <c:pt idx="66">
                  <c:v>5.1999999999999998E-3</c:v>
                </c:pt>
                <c:pt idx="67">
                  <c:v>5.1999999999999998E-3</c:v>
                </c:pt>
                <c:pt idx="68">
                  <c:v>5.1999999999999998E-3</c:v>
                </c:pt>
                <c:pt idx="69">
                  <c:v>5.1999999999999998E-3</c:v>
                </c:pt>
                <c:pt idx="70">
                  <c:v>5.1999999999999998E-3</c:v>
                </c:pt>
                <c:pt idx="71">
                  <c:v>5.1999999999999998E-3</c:v>
                </c:pt>
                <c:pt idx="72">
                  <c:v>5.1999999999999998E-3</c:v>
                </c:pt>
                <c:pt idx="73">
                  <c:v>5.1999999999999998E-3</c:v>
                </c:pt>
                <c:pt idx="74">
                  <c:v>5.1999999999999998E-3</c:v>
                </c:pt>
                <c:pt idx="75">
                  <c:v>5.1999999999999998E-3</c:v>
                </c:pt>
                <c:pt idx="76">
                  <c:v>5.1999999999999998E-3</c:v>
                </c:pt>
                <c:pt idx="77">
                  <c:v>5.1999999999999998E-3</c:v>
                </c:pt>
                <c:pt idx="78">
                  <c:v>5.1999999999999998E-3</c:v>
                </c:pt>
                <c:pt idx="79">
                  <c:v>5.1999999999999998E-3</c:v>
                </c:pt>
                <c:pt idx="80">
                  <c:v>5.1999999999999998E-3</c:v>
                </c:pt>
                <c:pt idx="81">
                  <c:v>5.1999999999999998E-3</c:v>
                </c:pt>
                <c:pt idx="82">
                  <c:v>5.1999999999999998E-3</c:v>
                </c:pt>
                <c:pt idx="83">
                  <c:v>5.1999999999999998E-3</c:v>
                </c:pt>
                <c:pt idx="84">
                  <c:v>5.1999999999999998E-3</c:v>
                </c:pt>
                <c:pt idx="85">
                  <c:v>5.1999999999999998E-3</c:v>
                </c:pt>
                <c:pt idx="86">
                  <c:v>4.7000000000000002E-3</c:v>
                </c:pt>
                <c:pt idx="87">
                  <c:v>4.3E-3</c:v>
                </c:pt>
                <c:pt idx="88">
                  <c:v>3.8999999999999998E-3</c:v>
                </c:pt>
                <c:pt idx="89">
                  <c:v>3.5000000000000001E-3</c:v>
                </c:pt>
                <c:pt idx="90">
                  <c:v>3.0999999999999999E-3</c:v>
                </c:pt>
                <c:pt idx="91">
                  <c:v>2.7000000000000001E-3</c:v>
                </c:pt>
                <c:pt idx="92">
                  <c:v>2.2000000000000001E-3</c:v>
                </c:pt>
                <c:pt idx="93">
                  <c:v>1.8E-3</c:v>
                </c:pt>
                <c:pt idx="94">
                  <c:v>1.4E-3</c:v>
                </c:pt>
                <c:pt idx="95">
                  <c:v>1E-3</c:v>
                </c:pt>
                <c:pt idx="96">
                  <c:v>1E-3</c:v>
                </c:pt>
                <c:pt idx="97">
                  <c:v>1E-3</c:v>
                </c:pt>
                <c:pt idx="98">
                  <c:v>1E-3</c:v>
                </c:pt>
                <c:pt idx="99">
                  <c:v>1E-3</c:v>
                </c:pt>
                <c:pt idx="100">
                  <c:v>1E-3</c:v>
                </c:pt>
                <c:pt idx="101">
                  <c:v>1E-3</c:v>
                </c:pt>
                <c:pt idx="102">
                  <c:v>1E-3</c:v>
                </c:pt>
                <c:pt idx="103">
                  <c:v>1E-3</c:v>
                </c:pt>
                <c:pt idx="104">
                  <c:v>1E-3</c:v>
                </c:pt>
                <c:pt idx="105">
                  <c:v>1E-3</c:v>
                </c:pt>
                <c:pt idx="106">
                  <c:v>1E-3</c:v>
                </c:pt>
                <c:pt idx="107">
                  <c:v>1E-3</c:v>
                </c:pt>
                <c:pt idx="108">
                  <c:v>1E-3</c:v>
                </c:pt>
                <c:pt idx="109">
                  <c:v>1E-3</c:v>
                </c:pt>
                <c:pt idx="110">
                  <c:v>1E-3</c:v>
                </c:pt>
                <c:pt idx="111">
                  <c:v>1E-3</c:v>
                </c:pt>
                <c:pt idx="112">
                  <c:v>1E-3</c:v>
                </c:pt>
                <c:pt idx="113">
                  <c:v>1E-3</c:v>
                </c:pt>
                <c:pt idx="114">
                  <c:v>1E-3</c:v>
                </c:pt>
                <c:pt idx="115">
                  <c:v>1E-3</c:v>
                </c:pt>
                <c:pt idx="116">
                  <c:v>1E-3</c:v>
                </c:pt>
                <c:pt idx="117">
                  <c:v>1E-3</c:v>
                </c:pt>
                <c:pt idx="118">
                  <c:v>1E-3</c:v>
                </c:pt>
                <c:pt idx="119">
                  <c:v>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E82F-47DB-9065-C7D1B3F7DCD9}"/>
            </c:ext>
          </c:extLst>
        </c:ser>
        <c:ser>
          <c:idx val="1"/>
          <c:order val="1"/>
          <c:tx>
            <c:strRef>
              <c:f>'HMI - 2024 Scale'!$C$7</c:f>
              <c:strCache>
                <c:ptCount val="1"/>
                <c:pt idx="0">
                  <c:v> Females </c:v>
                </c:pt>
              </c:strCache>
            </c:strRef>
          </c:tx>
          <c:spPr>
            <a:ln w="28575" cap="rnd">
              <a:solidFill>
                <a:schemeClr val="accent2"/>
              </a:solidFill>
              <a:round/>
            </a:ln>
            <a:effectLst/>
          </c:spPr>
          <c:marker>
            <c:symbol val="none"/>
          </c:marker>
          <c:val>
            <c:numRef>
              <c:f>'HMI - 2024 Scale'!$C$8:$C$127</c:f>
              <c:numCache>
                <c:formatCode>0.0000</c:formatCode>
                <c:ptCount val="120"/>
                <c:pt idx="0">
                  <c:v>1.6999999999999999E-3</c:v>
                </c:pt>
                <c:pt idx="1">
                  <c:v>1.6999999999999999E-3</c:v>
                </c:pt>
                <c:pt idx="2">
                  <c:v>1.6999999999999999E-3</c:v>
                </c:pt>
                <c:pt idx="3">
                  <c:v>1.6999999999999999E-3</c:v>
                </c:pt>
                <c:pt idx="4">
                  <c:v>1.6999999999999999E-3</c:v>
                </c:pt>
                <c:pt idx="5">
                  <c:v>1.6999999999999999E-3</c:v>
                </c:pt>
                <c:pt idx="6">
                  <c:v>1.6999999999999999E-3</c:v>
                </c:pt>
                <c:pt idx="7">
                  <c:v>1.6999999999999999E-3</c:v>
                </c:pt>
                <c:pt idx="8">
                  <c:v>1.6999999999999999E-3</c:v>
                </c:pt>
                <c:pt idx="9">
                  <c:v>1.6999999999999999E-3</c:v>
                </c:pt>
                <c:pt idx="10">
                  <c:v>1.6999999999999999E-3</c:v>
                </c:pt>
                <c:pt idx="11">
                  <c:v>1.6999999999999999E-3</c:v>
                </c:pt>
                <c:pt idx="12">
                  <c:v>1.6999999999999999E-3</c:v>
                </c:pt>
                <c:pt idx="13">
                  <c:v>1.6999999999999999E-3</c:v>
                </c:pt>
                <c:pt idx="14">
                  <c:v>1.6999999999999999E-3</c:v>
                </c:pt>
                <c:pt idx="15">
                  <c:v>1.6999999999999999E-3</c:v>
                </c:pt>
                <c:pt idx="16">
                  <c:v>1.6999999999999999E-3</c:v>
                </c:pt>
                <c:pt idx="17">
                  <c:v>1.6999999999999999E-3</c:v>
                </c:pt>
                <c:pt idx="18">
                  <c:v>1.6999999999999999E-3</c:v>
                </c:pt>
                <c:pt idx="19">
                  <c:v>1.6999999999999999E-3</c:v>
                </c:pt>
                <c:pt idx="20">
                  <c:v>1.6999999999999999E-3</c:v>
                </c:pt>
                <c:pt idx="21">
                  <c:v>2.0000000000000001E-4</c:v>
                </c:pt>
                <c:pt idx="22">
                  <c:v>-1.2999999999999999E-3</c:v>
                </c:pt>
                <c:pt idx="23">
                  <c:v>-2.8E-3</c:v>
                </c:pt>
                <c:pt idx="24">
                  <c:v>-4.4000000000000003E-3</c:v>
                </c:pt>
                <c:pt idx="25">
                  <c:v>-5.8999999999999999E-3</c:v>
                </c:pt>
                <c:pt idx="26">
                  <c:v>-7.4000000000000003E-3</c:v>
                </c:pt>
                <c:pt idx="27">
                  <c:v>-8.8999999999999999E-3</c:v>
                </c:pt>
                <c:pt idx="28">
                  <c:v>-1.04E-2</c:v>
                </c:pt>
                <c:pt idx="29">
                  <c:v>-1.1900000000000001E-2</c:v>
                </c:pt>
                <c:pt idx="30">
                  <c:v>-1.34E-2</c:v>
                </c:pt>
                <c:pt idx="31">
                  <c:v>-1.34E-2</c:v>
                </c:pt>
                <c:pt idx="32">
                  <c:v>-1.34E-2</c:v>
                </c:pt>
                <c:pt idx="33">
                  <c:v>-1.34E-2</c:v>
                </c:pt>
                <c:pt idx="34">
                  <c:v>-1.34E-2</c:v>
                </c:pt>
                <c:pt idx="35">
                  <c:v>-1.34E-2</c:v>
                </c:pt>
                <c:pt idx="36">
                  <c:v>-1.34E-2</c:v>
                </c:pt>
                <c:pt idx="37">
                  <c:v>-1.34E-2</c:v>
                </c:pt>
                <c:pt idx="38">
                  <c:v>-1.34E-2</c:v>
                </c:pt>
                <c:pt idx="39">
                  <c:v>-1.34E-2</c:v>
                </c:pt>
                <c:pt idx="40">
                  <c:v>-1.34E-2</c:v>
                </c:pt>
                <c:pt idx="41">
                  <c:v>-1.0200000000000001E-2</c:v>
                </c:pt>
                <c:pt idx="42">
                  <c:v>-7.0000000000000001E-3</c:v>
                </c:pt>
                <c:pt idx="43">
                  <c:v>-3.8E-3</c:v>
                </c:pt>
                <c:pt idx="44">
                  <c:v>-5.9999999999999995E-4</c:v>
                </c:pt>
                <c:pt idx="45">
                  <c:v>2.5999999999999999E-3</c:v>
                </c:pt>
                <c:pt idx="46">
                  <c:v>2.5999999999999999E-3</c:v>
                </c:pt>
                <c:pt idx="47">
                  <c:v>2.5999999999999999E-3</c:v>
                </c:pt>
                <c:pt idx="48">
                  <c:v>2.5999999999999999E-3</c:v>
                </c:pt>
                <c:pt idx="49">
                  <c:v>2.5999999999999999E-3</c:v>
                </c:pt>
                <c:pt idx="50">
                  <c:v>2.5999999999999999E-3</c:v>
                </c:pt>
                <c:pt idx="51">
                  <c:v>2.5999999999999999E-3</c:v>
                </c:pt>
                <c:pt idx="52">
                  <c:v>2.5999999999999999E-3</c:v>
                </c:pt>
                <c:pt idx="53">
                  <c:v>2.5999999999999999E-3</c:v>
                </c:pt>
                <c:pt idx="54">
                  <c:v>2.5999999999999999E-3</c:v>
                </c:pt>
                <c:pt idx="55">
                  <c:v>2.5999999999999999E-3</c:v>
                </c:pt>
                <c:pt idx="56">
                  <c:v>2.5999999999999999E-3</c:v>
                </c:pt>
                <c:pt idx="57">
                  <c:v>2.5999999999999999E-3</c:v>
                </c:pt>
                <c:pt idx="58">
                  <c:v>2.5999999999999999E-3</c:v>
                </c:pt>
                <c:pt idx="59">
                  <c:v>2.5999999999999999E-3</c:v>
                </c:pt>
                <c:pt idx="60">
                  <c:v>2.5999999999999999E-3</c:v>
                </c:pt>
                <c:pt idx="61">
                  <c:v>3.3E-3</c:v>
                </c:pt>
                <c:pt idx="62">
                  <c:v>3.8999999999999998E-3</c:v>
                </c:pt>
                <c:pt idx="63">
                  <c:v>4.4999999999999997E-3</c:v>
                </c:pt>
                <c:pt idx="64">
                  <c:v>5.1000000000000004E-3</c:v>
                </c:pt>
                <c:pt idx="65">
                  <c:v>5.7000000000000002E-3</c:v>
                </c:pt>
                <c:pt idx="66">
                  <c:v>5.7000000000000002E-3</c:v>
                </c:pt>
                <c:pt idx="67">
                  <c:v>5.7000000000000002E-3</c:v>
                </c:pt>
                <c:pt idx="68">
                  <c:v>5.7000000000000002E-3</c:v>
                </c:pt>
                <c:pt idx="69">
                  <c:v>5.7000000000000002E-3</c:v>
                </c:pt>
                <c:pt idx="70">
                  <c:v>5.7000000000000002E-3</c:v>
                </c:pt>
                <c:pt idx="71">
                  <c:v>5.7000000000000002E-3</c:v>
                </c:pt>
                <c:pt idx="72">
                  <c:v>5.7000000000000002E-3</c:v>
                </c:pt>
                <c:pt idx="73">
                  <c:v>5.7000000000000002E-3</c:v>
                </c:pt>
                <c:pt idx="74">
                  <c:v>5.7000000000000002E-3</c:v>
                </c:pt>
                <c:pt idx="75">
                  <c:v>5.7000000000000002E-3</c:v>
                </c:pt>
                <c:pt idx="76">
                  <c:v>5.7000000000000002E-3</c:v>
                </c:pt>
                <c:pt idx="77">
                  <c:v>5.7000000000000002E-3</c:v>
                </c:pt>
                <c:pt idx="78">
                  <c:v>5.7000000000000002E-3</c:v>
                </c:pt>
                <c:pt idx="79">
                  <c:v>5.7000000000000002E-3</c:v>
                </c:pt>
                <c:pt idx="80">
                  <c:v>5.7000000000000002E-3</c:v>
                </c:pt>
                <c:pt idx="81">
                  <c:v>5.7000000000000002E-3</c:v>
                </c:pt>
                <c:pt idx="82">
                  <c:v>5.7000000000000002E-3</c:v>
                </c:pt>
                <c:pt idx="83">
                  <c:v>5.7000000000000002E-3</c:v>
                </c:pt>
                <c:pt idx="84">
                  <c:v>5.7000000000000002E-3</c:v>
                </c:pt>
                <c:pt idx="85">
                  <c:v>5.7000000000000002E-3</c:v>
                </c:pt>
                <c:pt idx="86">
                  <c:v>5.3E-3</c:v>
                </c:pt>
                <c:pt idx="87">
                  <c:v>4.7999999999999996E-3</c:v>
                </c:pt>
                <c:pt idx="88">
                  <c:v>4.3E-3</c:v>
                </c:pt>
                <c:pt idx="89">
                  <c:v>3.8E-3</c:v>
                </c:pt>
                <c:pt idx="90">
                  <c:v>3.3999999999999998E-3</c:v>
                </c:pt>
                <c:pt idx="91">
                  <c:v>2.8999999999999998E-3</c:v>
                </c:pt>
                <c:pt idx="92">
                  <c:v>2.3999999999999998E-3</c:v>
                </c:pt>
                <c:pt idx="93">
                  <c:v>1.9E-3</c:v>
                </c:pt>
                <c:pt idx="94">
                  <c:v>1.5E-3</c:v>
                </c:pt>
                <c:pt idx="95">
                  <c:v>1E-3</c:v>
                </c:pt>
                <c:pt idx="96">
                  <c:v>1E-3</c:v>
                </c:pt>
                <c:pt idx="97">
                  <c:v>1E-3</c:v>
                </c:pt>
                <c:pt idx="98">
                  <c:v>1E-3</c:v>
                </c:pt>
                <c:pt idx="99">
                  <c:v>1E-3</c:v>
                </c:pt>
                <c:pt idx="100">
                  <c:v>1E-3</c:v>
                </c:pt>
                <c:pt idx="101">
                  <c:v>1E-3</c:v>
                </c:pt>
                <c:pt idx="102">
                  <c:v>1E-3</c:v>
                </c:pt>
                <c:pt idx="103">
                  <c:v>1E-3</c:v>
                </c:pt>
                <c:pt idx="104">
                  <c:v>1E-3</c:v>
                </c:pt>
                <c:pt idx="105">
                  <c:v>1E-3</c:v>
                </c:pt>
                <c:pt idx="106">
                  <c:v>1E-3</c:v>
                </c:pt>
                <c:pt idx="107">
                  <c:v>1E-3</c:v>
                </c:pt>
                <c:pt idx="108">
                  <c:v>1E-3</c:v>
                </c:pt>
                <c:pt idx="109">
                  <c:v>1E-3</c:v>
                </c:pt>
                <c:pt idx="110">
                  <c:v>1E-3</c:v>
                </c:pt>
                <c:pt idx="111">
                  <c:v>1E-3</c:v>
                </c:pt>
                <c:pt idx="112">
                  <c:v>1E-3</c:v>
                </c:pt>
                <c:pt idx="113">
                  <c:v>1E-3</c:v>
                </c:pt>
                <c:pt idx="114">
                  <c:v>1E-3</c:v>
                </c:pt>
                <c:pt idx="115">
                  <c:v>1E-3</c:v>
                </c:pt>
                <c:pt idx="116">
                  <c:v>1E-3</c:v>
                </c:pt>
                <c:pt idx="117">
                  <c:v>1E-3</c:v>
                </c:pt>
                <c:pt idx="118">
                  <c:v>1E-3</c:v>
                </c:pt>
                <c:pt idx="119">
                  <c:v>1E-3</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E82F-47DB-9065-C7D1B3F7DCD9}"/>
            </c:ext>
          </c:extLst>
        </c:ser>
        <c:dLbls>
          <c:showLegendKey val="0"/>
          <c:showVal val="0"/>
          <c:showCatName val="0"/>
          <c:showSerName val="0"/>
          <c:showPercent val="0"/>
          <c:showBubbleSize val="0"/>
        </c:dLbls>
        <c:smooth val="0"/>
        <c:axId val="668212560"/>
        <c:axId val="668222752"/>
      </c:lineChart>
      <c:catAx>
        <c:axId val="66821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22752"/>
        <c:crosses val="autoZero"/>
        <c:auto val="1"/>
        <c:lblAlgn val="ctr"/>
        <c:lblOffset val="100"/>
        <c:noMultiLvlLbl val="0"/>
      </c:catAx>
      <c:valAx>
        <c:axId val="668222752"/>
        <c:scaling>
          <c:orientation val="minMax"/>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12560"/>
        <c:crosses val="autoZero"/>
        <c:crossBetween val="between"/>
        <c:majorUnit val="2.0000000000000005E-3"/>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610393</xdr:colOff>
      <xdr:row>11</xdr:row>
      <xdr:rowOff>119062</xdr:rowOff>
    </xdr:from>
    <xdr:to>
      <xdr:col>5</xdr:col>
      <xdr:colOff>478063</xdr:colOff>
      <xdr:row>17</xdr:row>
      <xdr:rowOff>140040</xdr:rowOff>
    </xdr:to>
    <xdr:pic>
      <xdr:nvPicPr>
        <xdr:cNvPr id="4" name="Picture 3" descr="Logo&#10;&#10;Description automatically generated">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612" y="5012531"/>
          <a:ext cx="2475139" cy="1095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371067</xdr:colOff>
      <xdr:row>11</xdr:row>
      <xdr:rowOff>100353</xdr:rowOff>
    </xdr:from>
    <xdr:to>
      <xdr:col>11</xdr:col>
      <xdr:colOff>725170</xdr:colOff>
      <xdr:row>33</xdr:row>
      <xdr:rowOff>54429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514350</xdr:colOff>
      <xdr:row>129</xdr:row>
      <xdr:rowOff>95250</xdr:rowOff>
    </xdr:from>
    <xdr:to>
      <xdr:col>3</xdr:col>
      <xdr:colOff>266700</xdr:colOff>
      <xdr:row>137</xdr:row>
      <xdr:rowOff>164283</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514350" y="23460075"/>
          <a:ext cx="2771775" cy="15136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559435</xdr:colOff>
      <xdr:row>18</xdr:row>
      <xdr:rowOff>74930</xdr:rowOff>
    </xdr:from>
    <xdr:to>
      <xdr:col>4</xdr:col>
      <xdr:colOff>313690</xdr:colOff>
      <xdr:row>18</xdr:row>
      <xdr:rowOff>196850</xdr:rowOff>
    </xdr:to>
    <xdr:sp macro="" textlink="">
      <xdr:nvSpPr>
        <xdr:cNvPr id="2" name="Arrow: Right 1">
          <a:extLst>
            <a:ext uri="{FF2B5EF4-FFF2-40B4-BE49-F238E27FC236}">
              <a16:creationId xmlns:a16="http://schemas.microsoft.com/office/drawing/2014/main" id="{00000000-0008-0000-0500-000002000000}"/>
            </a:ext>
          </a:extLst>
        </xdr:cNvPr>
        <xdr:cNvSpPr/>
      </xdr:nvSpPr>
      <xdr:spPr>
        <a:xfrm>
          <a:off x="3255010" y="3894455"/>
          <a:ext cx="39243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editAs="oneCell">
    <xdr:from>
      <xdr:col>1</xdr:col>
      <xdr:colOff>320675</xdr:colOff>
      <xdr:row>24</xdr:row>
      <xdr:rowOff>47625</xdr:rowOff>
    </xdr:from>
    <xdr:to>
      <xdr:col>2</xdr:col>
      <xdr:colOff>2000885</xdr:colOff>
      <xdr:row>30</xdr:row>
      <xdr:rowOff>95250</xdr:rowOff>
    </xdr:to>
    <xdr:pic>
      <xdr:nvPicPr>
        <xdr:cNvPr id="5" name="Picture 4" descr="Logo&#10;&#10;Description automatically generated">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275" y="5181600"/>
          <a:ext cx="2537460" cy="1133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9</xdr:col>
      <xdr:colOff>395123</xdr:colOff>
      <xdr:row>46</xdr:row>
      <xdr:rowOff>41658</xdr:rowOff>
    </xdr:to>
    <xdr:pic>
      <xdr:nvPicPr>
        <xdr:cNvPr id="2" name="Picture 1">
          <a:extLst>
            <a:ext uri="{FF2B5EF4-FFF2-40B4-BE49-F238E27FC236}">
              <a16:creationId xmlns:a16="http://schemas.microsoft.com/office/drawing/2014/main" id="{1EDCC86C-BEFD-4CBF-8E48-AB428CE2087B}"/>
            </a:ext>
          </a:extLst>
        </xdr:cNvPr>
        <xdr:cNvPicPr>
          <a:picLocks noChangeAspect="1"/>
        </xdr:cNvPicPr>
      </xdr:nvPicPr>
      <xdr:blipFill>
        <a:blip xmlns:r="http://schemas.openxmlformats.org/officeDocument/2006/relationships" r:embed="rId1"/>
        <a:stretch>
          <a:fillRect/>
        </a:stretch>
      </xdr:blipFill>
      <xdr:spPr>
        <a:xfrm>
          <a:off x="609600" y="1104900"/>
          <a:ext cx="5271923" cy="7407658"/>
        </a:xfrm>
        <a:prstGeom prst="rect">
          <a:avLst/>
        </a:prstGeom>
      </xdr:spPr>
    </xdr:pic>
    <xdr:clientData/>
  </xdr:twoCellAnchor>
  <xdr:twoCellAnchor editAs="oneCell">
    <xdr:from>
      <xdr:col>11</xdr:col>
      <xdr:colOff>133350</xdr:colOff>
      <xdr:row>7</xdr:row>
      <xdr:rowOff>19050</xdr:rowOff>
    </xdr:from>
    <xdr:to>
      <xdr:col>23</xdr:col>
      <xdr:colOff>17004</xdr:colOff>
      <xdr:row>34</xdr:row>
      <xdr:rowOff>182075</xdr:rowOff>
    </xdr:to>
    <xdr:pic>
      <xdr:nvPicPr>
        <xdr:cNvPr id="3" name="Picture 2">
          <a:extLst>
            <a:ext uri="{FF2B5EF4-FFF2-40B4-BE49-F238E27FC236}">
              <a16:creationId xmlns:a16="http://schemas.microsoft.com/office/drawing/2014/main" id="{819D34E6-0D6C-4572-8C99-6A03E6163128}"/>
            </a:ext>
          </a:extLst>
        </xdr:cNvPr>
        <xdr:cNvPicPr>
          <a:picLocks noChangeAspect="1"/>
        </xdr:cNvPicPr>
      </xdr:nvPicPr>
      <xdr:blipFill>
        <a:blip xmlns:r="http://schemas.openxmlformats.org/officeDocument/2006/relationships" r:embed="rId2"/>
        <a:stretch>
          <a:fillRect/>
        </a:stretch>
      </xdr:blipFill>
      <xdr:spPr>
        <a:xfrm>
          <a:off x="6838950" y="1308100"/>
          <a:ext cx="7198854" cy="51350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soa.org/493814/globalassets/assets/files/research/exp-study/research-mortality-improve-bb-draft-ques.pdf" TargetMode="External"/><Relationship Id="rId1" Type="http://schemas.openxmlformats.org/officeDocument/2006/relationships/hyperlink" Target="https://www.soa.org/resources/experience-studies/2012/research-mortality-improve-b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16"/>
  <sheetViews>
    <sheetView showGridLines="0" tabSelected="1" zoomScaleNormal="100" workbookViewId="0">
      <selection activeCell="R7" sqref="R7"/>
    </sheetView>
  </sheetViews>
  <sheetFormatPr defaultRowHeight="14.5" x14ac:dyDescent="0.35"/>
  <cols>
    <col min="2" max="2" width="11.1796875" bestFit="1" customWidth="1"/>
    <col min="13" max="13" width="6.54296875" customWidth="1"/>
  </cols>
  <sheetData>
    <row r="2" spans="2:23" ht="18.5" x14ac:dyDescent="0.45">
      <c r="B2" s="83" t="s">
        <v>9</v>
      </c>
    </row>
    <row r="3" spans="2:23" ht="18.5" x14ac:dyDescent="0.45">
      <c r="B3" s="83" t="s">
        <v>14</v>
      </c>
    </row>
    <row r="4" spans="2:23" x14ac:dyDescent="0.35">
      <c r="B4" s="69"/>
    </row>
    <row r="6" spans="2:23" hidden="1" x14ac:dyDescent="0.35">
      <c r="B6" s="15"/>
      <c r="C6" s="15"/>
      <c r="D6" s="15"/>
      <c r="E6" s="15"/>
      <c r="F6" s="15"/>
      <c r="G6" s="15"/>
      <c r="H6" s="15"/>
      <c r="I6" s="15"/>
      <c r="J6" s="15"/>
      <c r="K6" s="15"/>
      <c r="L6" s="15"/>
      <c r="M6" s="15"/>
      <c r="N6" s="15"/>
      <c r="O6" s="15"/>
      <c r="P6" s="15"/>
    </row>
    <row r="7" spans="2:23" ht="239" customHeight="1" x14ac:dyDescent="0.35">
      <c r="B7" s="17"/>
      <c r="C7" s="97" t="s">
        <v>66</v>
      </c>
      <c r="D7" s="98"/>
      <c r="E7" s="98"/>
      <c r="F7" s="98"/>
      <c r="G7" s="98"/>
      <c r="H7" s="98"/>
      <c r="I7" s="98"/>
      <c r="J7" s="98"/>
      <c r="K7" s="98"/>
      <c r="L7" s="98"/>
      <c r="M7" s="98"/>
      <c r="N7" s="98"/>
      <c r="O7" s="98"/>
      <c r="P7" s="15"/>
      <c r="W7" s="75"/>
    </row>
    <row r="8" spans="2:23" x14ac:dyDescent="0.35">
      <c r="B8" s="17"/>
      <c r="C8" s="16"/>
      <c r="D8" s="15"/>
      <c r="E8" s="15"/>
      <c r="F8" s="15"/>
      <c r="G8" s="15"/>
      <c r="H8" s="15"/>
      <c r="I8" s="15"/>
      <c r="J8" s="15"/>
      <c r="K8" s="15"/>
      <c r="L8" s="15"/>
      <c r="M8" s="15"/>
      <c r="N8" s="15"/>
      <c r="O8" s="15"/>
      <c r="P8" s="15"/>
    </row>
    <row r="9" spans="2:23" x14ac:dyDescent="0.35">
      <c r="B9" s="5"/>
      <c r="C9" s="3"/>
    </row>
    <row r="10" spans="2:23" x14ac:dyDescent="0.35">
      <c r="B10" s="5"/>
      <c r="C10" s="3"/>
    </row>
    <row r="11" spans="2:23" x14ac:dyDescent="0.35">
      <c r="B11" s="5"/>
      <c r="C11" s="3"/>
    </row>
    <row r="16" spans="2:23" x14ac:dyDescent="0.35">
      <c r="B16" s="6"/>
    </row>
  </sheetData>
  <mergeCells count="1">
    <mergeCell ref="C7:O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L128"/>
  <sheetViews>
    <sheetView workbookViewId="0">
      <selection activeCell="F10" sqref="F10"/>
    </sheetView>
  </sheetViews>
  <sheetFormatPr defaultRowHeight="14.5" x14ac:dyDescent="0.35"/>
  <cols>
    <col min="1" max="1" width="12.1796875" customWidth="1"/>
    <col min="2" max="3" width="15.54296875" customWidth="1"/>
    <col min="5" max="5" width="10" bestFit="1" customWidth="1"/>
    <col min="6" max="6" width="15.54296875" customWidth="1"/>
    <col min="7" max="7" width="16.1796875" customWidth="1"/>
    <col min="8" max="9" width="10" customWidth="1"/>
    <col min="10" max="10" width="13.453125" style="9" customWidth="1"/>
    <col min="11" max="11" width="16.81640625" style="9" bestFit="1" customWidth="1"/>
    <col min="12" max="12" width="13.453125" customWidth="1"/>
    <col min="14" max="15" width="14.81640625" customWidth="1"/>
    <col min="16" max="16" width="12" customWidth="1"/>
    <col min="18" max="19" width="11.453125" customWidth="1"/>
    <col min="21" max="21" width="7.81640625" customWidth="1"/>
    <col min="22" max="23" width="9.81640625" customWidth="1"/>
    <col min="26" max="27" width="10.81640625" customWidth="1"/>
  </cols>
  <sheetData>
    <row r="1" spans="1:38" x14ac:dyDescent="0.35">
      <c r="A1" s="3" t="s">
        <v>6</v>
      </c>
      <c r="F1" s="3"/>
      <c r="G1" s="3"/>
      <c r="H1" s="3"/>
      <c r="I1" s="3"/>
      <c r="J1" s="8"/>
      <c r="K1" s="8"/>
      <c r="L1" s="3"/>
    </row>
    <row r="2" spans="1:38" x14ac:dyDescent="0.35">
      <c r="A2" t="s">
        <v>0</v>
      </c>
    </row>
    <row r="3" spans="1:38" x14ac:dyDescent="0.35">
      <c r="A3" s="69" t="s">
        <v>18</v>
      </c>
      <c r="J3"/>
      <c r="K3"/>
    </row>
    <row r="5" spans="1:38" s="14" customFormat="1" x14ac:dyDescent="0.35">
      <c r="B5" s="99" t="s">
        <v>15</v>
      </c>
      <c r="C5" s="99"/>
      <c r="F5" s="99"/>
      <c r="G5" s="99"/>
      <c r="J5" s="99"/>
      <c r="K5" s="99"/>
      <c r="N5" s="99"/>
      <c r="O5" s="99"/>
      <c r="R5" s="99"/>
      <c r="S5" s="99"/>
    </row>
    <row r="6" spans="1:38" x14ac:dyDescent="0.35">
      <c r="J6"/>
      <c r="K6"/>
      <c r="R6" s="10"/>
      <c r="S6" s="9"/>
    </row>
    <row r="7" spans="1:38" ht="16" x14ac:dyDescent="0.5">
      <c r="A7" s="18" t="s">
        <v>1</v>
      </c>
      <c r="B7" s="13" t="s">
        <v>16</v>
      </c>
      <c r="C7" s="13" t="s">
        <v>17</v>
      </c>
      <c r="E7" s="4"/>
      <c r="F7" s="13"/>
      <c r="G7" s="13"/>
      <c r="I7" s="4"/>
      <c r="J7" s="13"/>
      <c r="K7" s="13"/>
      <c r="M7" s="4"/>
      <c r="N7" s="13"/>
      <c r="O7" s="13"/>
      <c r="P7" s="80"/>
      <c r="Q7" s="80"/>
      <c r="R7" s="13"/>
      <c r="S7" s="13"/>
      <c r="V7" s="6"/>
      <c r="W7" s="6"/>
      <c r="Z7" s="6"/>
      <c r="AA7" s="6"/>
    </row>
    <row r="8" spans="1:38" x14ac:dyDescent="0.35">
      <c r="A8" s="4">
        <v>0</v>
      </c>
      <c r="B8" s="1">
        <v>2.7000000000000001E-3</v>
      </c>
      <c r="C8" s="1">
        <v>1.6999999999999999E-3</v>
      </c>
      <c r="E8" s="4"/>
      <c r="F8" s="7"/>
      <c r="G8" s="7"/>
      <c r="I8" s="4"/>
      <c r="J8" s="7"/>
      <c r="K8" s="7"/>
      <c r="M8" s="4"/>
      <c r="N8" s="1"/>
      <c r="O8" s="1"/>
      <c r="P8" s="80"/>
      <c r="Q8" s="80"/>
      <c r="R8" s="9"/>
      <c r="S8" s="9"/>
      <c r="V8" s="1"/>
      <c r="W8" s="1"/>
      <c r="X8" s="1"/>
      <c r="Z8" s="1"/>
      <c r="AA8" s="1"/>
      <c r="AK8" s="12"/>
      <c r="AL8" s="12"/>
    </row>
    <row r="9" spans="1:38" x14ac:dyDescent="0.35">
      <c r="A9" s="4">
        <v>1</v>
      </c>
      <c r="B9" s="1">
        <v>2.7000000000000001E-3</v>
      </c>
      <c r="C9" s="1">
        <v>1.6999999999999999E-3</v>
      </c>
      <c r="E9" s="4"/>
      <c r="F9" s="7"/>
      <c r="G9" s="7"/>
      <c r="I9" s="4"/>
      <c r="J9" s="7"/>
      <c r="K9" s="7"/>
      <c r="M9" s="4"/>
      <c r="N9" s="1"/>
      <c r="O9" s="1"/>
      <c r="P9" s="80"/>
      <c r="Q9" s="80"/>
      <c r="R9" s="9"/>
      <c r="S9" s="9"/>
      <c r="V9" s="1"/>
      <c r="W9" s="1"/>
      <c r="X9" s="1"/>
      <c r="Z9" s="1"/>
      <c r="AA9" s="1"/>
      <c r="AK9" s="12"/>
      <c r="AL9" s="12"/>
    </row>
    <row r="10" spans="1:38" x14ac:dyDescent="0.35">
      <c r="A10" s="4">
        <v>2</v>
      </c>
      <c r="B10" s="1">
        <v>2.7000000000000001E-3</v>
      </c>
      <c r="C10" s="1">
        <v>1.6999999999999999E-3</v>
      </c>
      <c r="E10" s="4"/>
      <c r="F10" s="7"/>
      <c r="G10" s="7"/>
      <c r="I10" s="4"/>
      <c r="J10" s="7"/>
      <c r="K10" s="7"/>
      <c r="M10" s="4"/>
      <c r="N10" s="1"/>
      <c r="O10" s="1"/>
      <c r="P10" s="80"/>
      <c r="Q10" s="80"/>
      <c r="R10" s="9"/>
      <c r="S10" s="9"/>
      <c r="V10" s="1"/>
      <c r="W10" s="1"/>
      <c r="X10" s="1"/>
      <c r="Z10" s="1"/>
      <c r="AA10" s="1"/>
      <c r="AK10" s="12"/>
      <c r="AL10" s="12"/>
    </row>
    <row r="11" spans="1:38" x14ac:dyDescent="0.35">
      <c r="A11" s="4">
        <v>3</v>
      </c>
      <c r="B11" s="1">
        <v>2.7000000000000001E-3</v>
      </c>
      <c r="C11" s="1">
        <v>1.6999999999999999E-3</v>
      </c>
      <c r="E11" s="4"/>
      <c r="F11" s="7"/>
      <c r="G11" s="7"/>
      <c r="I11" s="4"/>
      <c r="J11" s="7"/>
      <c r="K11" s="7"/>
      <c r="M11" s="4"/>
      <c r="N11" s="1"/>
      <c r="O11" s="1"/>
      <c r="P11" s="80"/>
      <c r="Q11" s="80"/>
      <c r="R11" s="9"/>
      <c r="S11" s="9"/>
      <c r="V11" s="1"/>
      <c r="W11" s="1"/>
      <c r="X11" s="1"/>
      <c r="Z11" s="1"/>
      <c r="AA11" s="1"/>
      <c r="AK11" s="12"/>
      <c r="AL11" s="12"/>
    </row>
    <row r="12" spans="1:38" x14ac:dyDescent="0.35">
      <c r="A12" s="4">
        <v>4</v>
      </c>
      <c r="B12" s="1">
        <v>2.7000000000000001E-3</v>
      </c>
      <c r="C12" s="1">
        <v>1.6999999999999999E-3</v>
      </c>
      <c r="E12" s="4"/>
      <c r="F12" s="7"/>
      <c r="G12" s="7"/>
      <c r="I12" s="4"/>
      <c r="J12" s="7"/>
      <c r="K12" s="7"/>
      <c r="M12" s="4"/>
      <c r="N12" s="1"/>
      <c r="O12" s="1"/>
      <c r="P12" s="80"/>
      <c r="Q12" s="80"/>
      <c r="R12" s="9"/>
      <c r="S12" s="9"/>
      <c r="V12" s="1"/>
      <c r="W12" s="1"/>
      <c r="X12" s="1"/>
      <c r="Z12" s="1"/>
      <c r="AA12" s="1"/>
      <c r="AK12" s="12"/>
      <c r="AL12" s="12"/>
    </row>
    <row r="13" spans="1:38" x14ac:dyDescent="0.35">
      <c r="A13" s="4">
        <v>5</v>
      </c>
      <c r="B13" s="1">
        <v>2.7000000000000001E-3</v>
      </c>
      <c r="C13" s="1">
        <v>1.6999999999999999E-3</v>
      </c>
      <c r="E13" s="4"/>
      <c r="F13" s="7"/>
      <c r="G13" s="7"/>
      <c r="I13" s="4"/>
      <c r="J13" s="7"/>
      <c r="K13" s="7"/>
      <c r="M13" s="4"/>
      <c r="N13" s="1"/>
      <c r="O13" s="1"/>
      <c r="P13" s="80"/>
      <c r="Q13" s="80"/>
      <c r="R13" s="9"/>
      <c r="S13" s="9"/>
      <c r="V13" s="1"/>
      <c r="W13" s="1"/>
      <c r="X13" s="1"/>
      <c r="Z13" s="1"/>
      <c r="AA13" s="1"/>
      <c r="AK13" s="12"/>
      <c r="AL13" s="12"/>
    </row>
    <row r="14" spans="1:38" x14ac:dyDescent="0.35">
      <c r="A14" s="4">
        <v>6</v>
      </c>
      <c r="B14" s="1">
        <v>2.7000000000000001E-3</v>
      </c>
      <c r="C14" s="1">
        <v>1.6999999999999999E-3</v>
      </c>
      <c r="E14" s="4"/>
      <c r="F14" s="7"/>
      <c r="G14" s="7"/>
      <c r="I14" s="4"/>
      <c r="J14" s="7"/>
      <c r="K14" s="7"/>
      <c r="M14" s="4"/>
      <c r="N14" s="1"/>
      <c r="O14" s="1"/>
      <c r="P14" s="80"/>
      <c r="Q14" s="80"/>
      <c r="R14" s="9"/>
      <c r="S14" s="9"/>
      <c r="V14" s="1"/>
      <c r="W14" s="1"/>
      <c r="X14" s="1"/>
      <c r="Z14" s="1"/>
      <c r="AA14" s="1"/>
      <c r="AK14" s="12"/>
      <c r="AL14" s="12"/>
    </row>
    <row r="15" spans="1:38" x14ac:dyDescent="0.35">
      <c r="A15" s="4">
        <v>7</v>
      </c>
      <c r="B15" s="1">
        <v>2.7000000000000001E-3</v>
      </c>
      <c r="C15" s="1">
        <v>1.6999999999999999E-3</v>
      </c>
      <c r="E15" s="4"/>
      <c r="F15" s="7"/>
      <c r="G15" s="7"/>
      <c r="I15" s="4"/>
      <c r="J15" s="7"/>
      <c r="K15" s="7"/>
      <c r="M15" s="4"/>
      <c r="N15" s="1"/>
      <c r="O15" s="1"/>
      <c r="P15" s="80"/>
      <c r="Q15" s="80"/>
      <c r="R15" s="9"/>
      <c r="S15" s="9"/>
      <c r="V15" s="1"/>
      <c r="W15" s="1"/>
      <c r="X15" s="1"/>
      <c r="Z15" s="1"/>
      <c r="AA15" s="1"/>
      <c r="AK15" s="12"/>
      <c r="AL15" s="12"/>
    </row>
    <row r="16" spans="1:38" x14ac:dyDescent="0.35">
      <c r="A16" s="4">
        <v>8</v>
      </c>
      <c r="B16" s="1">
        <v>2.7000000000000001E-3</v>
      </c>
      <c r="C16" s="1">
        <v>1.6999999999999999E-3</v>
      </c>
      <c r="E16" s="4"/>
      <c r="F16" s="7"/>
      <c r="G16" s="7"/>
      <c r="I16" s="4"/>
      <c r="J16" s="7"/>
      <c r="K16" s="7"/>
      <c r="M16" s="4"/>
      <c r="N16" s="1"/>
      <c r="O16" s="1"/>
      <c r="P16" s="80"/>
      <c r="Q16" s="80"/>
      <c r="R16" s="9"/>
      <c r="S16" s="9"/>
      <c r="V16" s="1"/>
      <c r="W16" s="1"/>
      <c r="X16" s="1"/>
      <c r="Z16" s="1"/>
      <c r="AA16" s="1"/>
      <c r="AK16" s="12"/>
      <c r="AL16" s="12"/>
    </row>
    <row r="17" spans="1:38" x14ac:dyDescent="0.35">
      <c r="A17" s="4">
        <v>9</v>
      </c>
      <c r="B17" s="1">
        <v>2.7000000000000001E-3</v>
      </c>
      <c r="C17" s="1">
        <v>1.6999999999999999E-3</v>
      </c>
      <c r="E17" s="4"/>
      <c r="F17" s="7"/>
      <c r="G17" s="7"/>
      <c r="I17" s="4"/>
      <c r="J17" s="7"/>
      <c r="K17" s="7"/>
      <c r="M17" s="4"/>
      <c r="N17" s="1"/>
      <c r="O17" s="1"/>
      <c r="P17" s="80"/>
      <c r="Q17" s="80"/>
      <c r="R17" s="9"/>
      <c r="S17" s="9"/>
      <c r="V17" s="1"/>
      <c r="W17" s="1"/>
      <c r="X17" s="1"/>
      <c r="Z17" s="1"/>
      <c r="AA17" s="1"/>
      <c r="AK17" s="12"/>
      <c r="AL17" s="12"/>
    </row>
    <row r="18" spans="1:38" x14ac:dyDescent="0.35">
      <c r="A18" s="4">
        <v>10</v>
      </c>
      <c r="B18" s="1">
        <v>2.7000000000000001E-3</v>
      </c>
      <c r="C18" s="1">
        <v>1.6999999999999999E-3</v>
      </c>
      <c r="E18" s="4"/>
      <c r="F18" s="7"/>
      <c r="G18" s="7"/>
      <c r="I18" s="4"/>
      <c r="J18" s="7"/>
      <c r="K18" s="7"/>
      <c r="M18" s="4"/>
      <c r="N18" s="1"/>
      <c r="O18" s="1"/>
      <c r="P18" s="80"/>
      <c r="Q18" s="80"/>
      <c r="R18" s="9"/>
      <c r="S18" s="9"/>
      <c r="V18" s="1"/>
      <c r="W18" s="1"/>
      <c r="X18" s="1"/>
      <c r="Z18" s="1"/>
      <c r="AA18" s="1"/>
      <c r="AK18" s="12"/>
      <c r="AL18" s="12"/>
    </row>
    <row r="19" spans="1:38" x14ac:dyDescent="0.35">
      <c r="A19" s="4">
        <v>11</v>
      </c>
      <c r="B19" s="1">
        <v>2.7000000000000001E-3</v>
      </c>
      <c r="C19" s="1">
        <v>1.6999999999999999E-3</v>
      </c>
      <c r="E19" s="4"/>
      <c r="F19" s="7"/>
      <c r="G19" s="7"/>
      <c r="I19" s="4"/>
      <c r="J19" s="7"/>
      <c r="K19" s="7"/>
      <c r="M19" s="4"/>
      <c r="N19" s="1"/>
      <c r="O19" s="1"/>
      <c r="P19" s="80"/>
      <c r="Q19" s="80"/>
      <c r="R19" s="9"/>
      <c r="S19" s="9"/>
      <c r="V19" s="1"/>
      <c r="W19" s="1"/>
      <c r="X19" s="1"/>
      <c r="Z19" s="1"/>
      <c r="AA19" s="1"/>
      <c r="AK19" s="12"/>
      <c r="AL19" s="12"/>
    </row>
    <row r="20" spans="1:38" x14ac:dyDescent="0.35">
      <c r="A20" s="4">
        <v>12</v>
      </c>
      <c r="B20" s="1">
        <v>2.7000000000000001E-3</v>
      </c>
      <c r="C20" s="1">
        <v>1.6999999999999999E-3</v>
      </c>
      <c r="E20" s="4"/>
      <c r="F20" s="7"/>
      <c r="G20" s="7"/>
      <c r="I20" s="4"/>
      <c r="J20" s="7"/>
      <c r="K20" s="7"/>
      <c r="M20" s="4"/>
      <c r="N20" s="1"/>
      <c r="O20" s="1"/>
      <c r="P20" s="80"/>
      <c r="Q20" s="80"/>
      <c r="R20" s="9"/>
      <c r="S20" s="9"/>
      <c r="V20" s="1"/>
      <c r="W20" s="1"/>
      <c r="X20" s="1"/>
      <c r="Z20" s="1"/>
      <c r="AA20" s="1"/>
      <c r="AK20" s="12"/>
      <c r="AL20" s="12"/>
    </row>
    <row r="21" spans="1:38" x14ac:dyDescent="0.35">
      <c r="A21" s="4">
        <v>13</v>
      </c>
      <c r="B21" s="1">
        <v>2.7000000000000001E-3</v>
      </c>
      <c r="C21" s="1">
        <v>1.6999999999999999E-3</v>
      </c>
      <c r="E21" s="4"/>
      <c r="F21" s="7"/>
      <c r="G21" s="7"/>
      <c r="I21" s="4"/>
      <c r="J21" s="7"/>
      <c r="K21" s="7"/>
      <c r="M21" s="4"/>
      <c r="N21" s="1"/>
      <c r="O21" s="1"/>
      <c r="P21" s="80"/>
      <c r="Q21" s="80"/>
      <c r="R21" s="9"/>
      <c r="S21" s="9"/>
      <c r="V21" s="1"/>
      <c r="W21" s="1"/>
      <c r="X21" s="1"/>
      <c r="Z21" s="1"/>
      <c r="AA21" s="1"/>
      <c r="AK21" s="12"/>
      <c r="AL21" s="12"/>
    </row>
    <row r="22" spans="1:38" x14ac:dyDescent="0.35">
      <c r="A22" s="4">
        <v>14</v>
      </c>
      <c r="B22" s="1">
        <v>2.7000000000000001E-3</v>
      </c>
      <c r="C22" s="1">
        <v>1.6999999999999999E-3</v>
      </c>
      <c r="E22" s="4"/>
      <c r="F22" s="7"/>
      <c r="G22" s="7"/>
      <c r="I22" s="4"/>
      <c r="J22" s="7"/>
      <c r="K22" s="7"/>
      <c r="M22" s="4"/>
      <c r="N22" s="1"/>
      <c r="O22" s="1"/>
      <c r="P22" s="80"/>
      <c r="Q22" s="80"/>
      <c r="R22" s="9"/>
      <c r="S22" s="9"/>
      <c r="V22" s="1"/>
      <c r="W22" s="1"/>
      <c r="X22" s="1"/>
      <c r="Z22" s="1"/>
      <c r="AA22" s="1"/>
      <c r="AK22" s="12"/>
      <c r="AL22" s="12"/>
    </row>
    <row r="23" spans="1:38" x14ac:dyDescent="0.35">
      <c r="A23" s="4">
        <v>15</v>
      </c>
      <c r="B23" s="1">
        <v>2.7000000000000001E-3</v>
      </c>
      <c r="C23" s="1">
        <v>1.6999999999999999E-3</v>
      </c>
      <c r="E23" s="4"/>
      <c r="F23" s="7"/>
      <c r="G23" s="7"/>
      <c r="I23" s="4"/>
      <c r="J23" s="7"/>
      <c r="K23" s="7"/>
      <c r="M23" s="4"/>
      <c r="N23" s="1"/>
      <c r="O23" s="1"/>
      <c r="P23" s="80"/>
      <c r="Q23" s="80"/>
      <c r="R23" s="9"/>
      <c r="S23" s="9"/>
      <c r="V23" s="1"/>
      <c r="W23" s="1"/>
      <c r="X23" s="1"/>
      <c r="Z23" s="1"/>
      <c r="AA23" s="1"/>
      <c r="AK23" s="12"/>
      <c r="AL23" s="12"/>
    </row>
    <row r="24" spans="1:38" x14ac:dyDescent="0.35">
      <c r="A24" s="4">
        <v>16</v>
      </c>
      <c r="B24" s="1">
        <v>2.7000000000000001E-3</v>
      </c>
      <c r="C24" s="1">
        <v>1.6999999999999999E-3</v>
      </c>
      <c r="E24" s="4"/>
      <c r="F24" s="7"/>
      <c r="G24" s="7"/>
      <c r="I24" s="4"/>
      <c r="J24" s="7"/>
      <c r="K24" s="7"/>
      <c r="M24" s="4"/>
      <c r="N24" s="1"/>
      <c r="O24" s="1"/>
      <c r="P24" s="80"/>
      <c r="Q24" s="80"/>
      <c r="R24" s="9"/>
      <c r="S24" s="9"/>
      <c r="V24" s="1"/>
      <c r="W24" s="1"/>
      <c r="X24" s="1"/>
      <c r="Z24" s="1"/>
      <c r="AA24" s="1"/>
      <c r="AK24" s="12"/>
      <c r="AL24" s="12"/>
    </row>
    <row r="25" spans="1:38" x14ac:dyDescent="0.35">
      <c r="A25" s="4">
        <v>17</v>
      </c>
      <c r="B25" s="1">
        <v>2.7000000000000001E-3</v>
      </c>
      <c r="C25" s="1">
        <v>1.6999999999999999E-3</v>
      </c>
      <c r="E25" s="4"/>
      <c r="F25" s="7"/>
      <c r="G25" s="7"/>
      <c r="I25" s="4"/>
      <c r="J25" s="7"/>
      <c r="K25" s="7"/>
      <c r="M25" s="4"/>
      <c r="N25" s="1"/>
      <c r="O25" s="1"/>
      <c r="P25" s="80"/>
      <c r="Q25" s="80"/>
      <c r="R25" s="9"/>
      <c r="S25" s="9"/>
      <c r="V25" s="1"/>
      <c r="W25" s="1"/>
      <c r="X25" s="1"/>
      <c r="Z25" s="1"/>
      <c r="AA25" s="1"/>
      <c r="AK25" s="12"/>
      <c r="AL25" s="12"/>
    </row>
    <row r="26" spans="1:38" x14ac:dyDescent="0.35">
      <c r="A26" s="4">
        <v>18</v>
      </c>
      <c r="B26" s="1">
        <v>2.7000000000000001E-3</v>
      </c>
      <c r="C26" s="1">
        <v>1.6999999999999999E-3</v>
      </c>
      <c r="E26" s="4"/>
      <c r="F26" s="7"/>
      <c r="G26" s="7"/>
      <c r="I26" s="4"/>
      <c r="J26" s="7"/>
      <c r="K26" s="7"/>
      <c r="M26" s="4"/>
      <c r="N26" s="1"/>
      <c r="O26" s="1"/>
      <c r="P26" s="80"/>
      <c r="Q26" s="80"/>
      <c r="R26" s="9"/>
      <c r="S26" s="9"/>
      <c r="T26" s="2"/>
      <c r="V26" s="1"/>
      <c r="W26" s="1"/>
      <c r="X26" s="1"/>
      <c r="Z26" s="1"/>
      <c r="AA26" s="1"/>
      <c r="AK26" s="12"/>
      <c r="AL26" s="12"/>
    </row>
    <row r="27" spans="1:38" x14ac:dyDescent="0.35">
      <c r="A27" s="4">
        <v>19</v>
      </c>
      <c r="B27" s="1">
        <v>2.7000000000000001E-3</v>
      </c>
      <c r="C27" s="1">
        <v>1.6999999999999999E-3</v>
      </c>
      <c r="E27" s="4"/>
      <c r="F27" s="7"/>
      <c r="G27" s="7"/>
      <c r="I27" s="4"/>
      <c r="J27" s="7"/>
      <c r="K27" s="7"/>
      <c r="M27" s="4"/>
      <c r="N27" s="1"/>
      <c r="O27" s="1"/>
      <c r="P27" s="80"/>
      <c r="Q27" s="80"/>
      <c r="R27" s="9"/>
      <c r="S27" s="9"/>
      <c r="T27" s="2"/>
      <c r="V27" s="1"/>
      <c r="W27" s="1"/>
      <c r="X27" s="1"/>
      <c r="Z27" s="1"/>
      <c r="AA27" s="1"/>
      <c r="AK27" s="12"/>
      <c r="AL27" s="12"/>
    </row>
    <row r="28" spans="1:38" x14ac:dyDescent="0.35">
      <c r="A28" s="4">
        <v>20</v>
      </c>
      <c r="B28" s="1">
        <v>2.7000000000000001E-3</v>
      </c>
      <c r="C28" s="1">
        <v>1.6999999999999999E-3</v>
      </c>
      <c r="E28" s="4"/>
      <c r="F28" s="7"/>
      <c r="G28" s="7"/>
      <c r="I28" s="4"/>
      <c r="J28" s="7"/>
      <c r="K28" s="7"/>
      <c r="M28" s="4"/>
      <c r="N28" s="1"/>
      <c r="O28" s="1"/>
      <c r="P28" s="80"/>
      <c r="Q28" s="80"/>
      <c r="R28" s="9"/>
      <c r="S28" s="9"/>
      <c r="T28" s="2"/>
      <c r="V28" s="1"/>
      <c r="W28" s="1"/>
      <c r="X28" s="1"/>
      <c r="Z28" s="1"/>
      <c r="AA28" s="1"/>
      <c r="AK28" s="12"/>
      <c r="AL28" s="12"/>
    </row>
    <row r="29" spans="1:38" x14ac:dyDescent="0.35">
      <c r="A29" s="4">
        <v>21</v>
      </c>
      <c r="B29" s="1">
        <v>5.9999999999999995E-4</v>
      </c>
      <c r="C29" s="1">
        <v>2.0000000000000001E-4</v>
      </c>
      <c r="E29" s="4"/>
      <c r="F29" s="7"/>
      <c r="G29" s="7"/>
      <c r="I29" s="4"/>
      <c r="J29" s="7"/>
      <c r="K29" s="7"/>
      <c r="M29" s="4"/>
      <c r="N29" s="1"/>
      <c r="O29" s="1"/>
      <c r="P29" s="80"/>
      <c r="Q29" s="80"/>
      <c r="R29" s="9"/>
      <c r="S29" s="9"/>
      <c r="T29" s="2"/>
      <c r="V29" s="1"/>
      <c r="W29" s="1"/>
      <c r="X29" s="1"/>
      <c r="Z29" s="1"/>
      <c r="AA29" s="1"/>
      <c r="AK29" s="12"/>
      <c r="AL29" s="12"/>
    </row>
    <row r="30" spans="1:38" x14ac:dyDescent="0.35">
      <c r="A30" s="4">
        <v>22</v>
      </c>
      <c r="B30" s="1">
        <v>-1.5E-3</v>
      </c>
      <c r="C30" s="1">
        <v>-1.2999999999999999E-3</v>
      </c>
      <c r="E30" s="4"/>
      <c r="F30" s="7"/>
      <c r="G30" s="7"/>
      <c r="I30" s="4"/>
      <c r="J30" s="7"/>
      <c r="K30" s="7"/>
      <c r="M30" s="4"/>
      <c r="N30" s="1"/>
      <c r="O30" s="1"/>
      <c r="P30" s="80"/>
      <c r="Q30" s="80"/>
      <c r="R30" s="9"/>
      <c r="S30" s="9"/>
      <c r="T30" s="2"/>
      <c r="V30" s="1"/>
      <c r="W30" s="1"/>
      <c r="X30" s="1"/>
      <c r="Z30" s="1"/>
      <c r="AA30" s="1"/>
      <c r="AK30" s="12"/>
      <c r="AL30" s="12"/>
    </row>
    <row r="31" spans="1:38" x14ac:dyDescent="0.35">
      <c r="A31" s="4">
        <v>23</v>
      </c>
      <c r="B31" s="1">
        <v>-3.5999999999999999E-3</v>
      </c>
      <c r="C31" s="1">
        <v>-2.8E-3</v>
      </c>
      <c r="E31" s="4"/>
      <c r="F31" s="7"/>
      <c r="G31" s="7"/>
      <c r="I31" s="4"/>
      <c r="J31" s="7"/>
      <c r="K31" s="7"/>
      <c r="M31" s="4"/>
      <c r="N31" s="1"/>
      <c r="O31" s="1"/>
      <c r="P31" s="80"/>
      <c r="Q31" s="80"/>
      <c r="R31" s="9"/>
      <c r="S31" s="9"/>
      <c r="T31" s="2"/>
      <c r="V31" s="1"/>
      <c r="W31" s="1"/>
      <c r="X31" s="1"/>
      <c r="Z31" s="1"/>
      <c r="AA31" s="1"/>
      <c r="AK31" s="12"/>
      <c r="AL31" s="12"/>
    </row>
    <row r="32" spans="1:38" x14ac:dyDescent="0.35">
      <c r="A32" s="4">
        <v>24</v>
      </c>
      <c r="B32" s="1">
        <v>-5.7000000000000002E-3</v>
      </c>
      <c r="C32" s="1">
        <v>-4.4000000000000003E-3</v>
      </c>
      <c r="E32" s="4"/>
      <c r="F32" s="7"/>
      <c r="G32" s="7"/>
      <c r="I32" s="4"/>
      <c r="J32" s="7"/>
      <c r="K32" s="7"/>
      <c r="M32" s="4"/>
      <c r="N32" s="1"/>
      <c r="O32" s="1"/>
      <c r="P32" s="80"/>
      <c r="Q32" s="80"/>
      <c r="R32" s="9"/>
      <c r="S32" s="9"/>
      <c r="T32" s="2"/>
      <c r="V32" s="1"/>
      <c r="W32" s="1"/>
      <c r="X32" s="1"/>
      <c r="Z32" s="1"/>
      <c r="AA32" s="1"/>
      <c r="AK32" s="12"/>
      <c r="AL32" s="12"/>
    </row>
    <row r="33" spans="1:38" x14ac:dyDescent="0.35">
      <c r="A33" s="4">
        <v>25</v>
      </c>
      <c r="B33" s="1">
        <v>-7.7999999999999996E-3</v>
      </c>
      <c r="C33" s="1">
        <v>-5.8999999999999999E-3</v>
      </c>
      <c r="E33" s="4"/>
      <c r="F33" s="7"/>
      <c r="G33" s="7"/>
      <c r="I33" s="4"/>
      <c r="J33" s="7"/>
      <c r="K33" s="7"/>
      <c r="M33" s="4"/>
      <c r="N33" s="1"/>
      <c r="O33" s="1"/>
      <c r="P33" s="80"/>
      <c r="Q33" s="80"/>
      <c r="R33" s="9"/>
      <c r="S33" s="9"/>
      <c r="T33" s="2"/>
      <c r="V33" s="1"/>
      <c r="W33" s="1"/>
      <c r="X33" s="1"/>
      <c r="Z33" s="1"/>
      <c r="AA33" s="1"/>
      <c r="AK33" s="12"/>
      <c r="AL33" s="12"/>
    </row>
    <row r="34" spans="1:38" x14ac:dyDescent="0.35">
      <c r="A34" s="4">
        <v>26</v>
      </c>
      <c r="B34" s="1">
        <v>-9.9000000000000008E-3</v>
      </c>
      <c r="C34" s="1">
        <v>-7.4000000000000003E-3</v>
      </c>
      <c r="E34" s="4"/>
      <c r="F34" s="7"/>
      <c r="G34" s="7"/>
      <c r="I34" s="4"/>
      <c r="J34" s="7"/>
      <c r="K34" s="7"/>
      <c r="M34" s="4"/>
      <c r="N34" s="1"/>
      <c r="O34" s="1"/>
      <c r="P34" s="80"/>
      <c r="Q34" s="80"/>
      <c r="R34" s="9"/>
      <c r="S34" s="9"/>
      <c r="T34" s="2"/>
      <c r="V34" s="1"/>
      <c r="W34" s="1"/>
      <c r="X34" s="1"/>
      <c r="Z34" s="1"/>
      <c r="AA34" s="1"/>
      <c r="AK34" s="12"/>
      <c r="AL34" s="12"/>
    </row>
    <row r="35" spans="1:38" x14ac:dyDescent="0.35">
      <c r="A35" s="4">
        <v>27</v>
      </c>
      <c r="B35" s="1">
        <v>-1.2E-2</v>
      </c>
      <c r="C35" s="1">
        <v>-8.8999999999999999E-3</v>
      </c>
      <c r="E35" s="4"/>
      <c r="F35" s="7"/>
      <c r="G35" s="7"/>
      <c r="I35" s="4"/>
      <c r="J35" s="7"/>
      <c r="K35" s="7"/>
      <c r="M35" s="4"/>
      <c r="N35" s="1"/>
      <c r="O35" s="1"/>
      <c r="P35" s="80"/>
      <c r="Q35" s="80"/>
      <c r="R35" s="9"/>
      <c r="S35" s="9"/>
      <c r="T35" s="2"/>
      <c r="V35" s="1"/>
      <c r="W35" s="1"/>
      <c r="X35" s="1"/>
      <c r="Z35" s="1"/>
      <c r="AA35" s="1"/>
      <c r="AK35" s="12"/>
      <c r="AL35" s="12"/>
    </row>
    <row r="36" spans="1:38" x14ac:dyDescent="0.35">
      <c r="A36" s="4">
        <v>28</v>
      </c>
      <c r="B36" s="1">
        <v>-1.41E-2</v>
      </c>
      <c r="C36" s="1">
        <v>-1.04E-2</v>
      </c>
      <c r="E36" s="4"/>
      <c r="F36" s="7"/>
      <c r="G36" s="7"/>
      <c r="I36" s="4"/>
      <c r="J36" s="7"/>
      <c r="K36" s="7"/>
      <c r="M36" s="4"/>
      <c r="N36" s="1"/>
      <c r="O36" s="1"/>
      <c r="P36" s="80"/>
      <c r="Q36" s="80"/>
      <c r="R36" s="9"/>
      <c r="S36" s="9"/>
      <c r="T36" s="2"/>
      <c r="V36" s="1"/>
      <c r="W36" s="1"/>
      <c r="X36" s="1"/>
      <c r="Z36" s="1"/>
      <c r="AA36" s="1"/>
      <c r="AK36" s="12"/>
      <c r="AL36" s="12"/>
    </row>
    <row r="37" spans="1:38" x14ac:dyDescent="0.35">
      <c r="A37" s="4">
        <v>29</v>
      </c>
      <c r="B37" s="1">
        <v>-1.6199999999999999E-2</v>
      </c>
      <c r="C37" s="1">
        <v>-1.1900000000000001E-2</v>
      </c>
      <c r="E37" s="4"/>
      <c r="F37" s="7"/>
      <c r="G37" s="7"/>
      <c r="I37" s="4"/>
      <c r="J37" s="7"/>
      <c r="K37" s="7"/>
      <c r="M37" s="4"/>
      <c r="N37" s="1"/>
      <c r="O37" s="1"/>
      <c r="P37" s="80"/>
      <c r="Q37" s="80"/>
      <c r="R37" s="9"/>
      <c r="S37" s="9"/>
      <c r="T37" s="2"/>
      <c r="V37" s="1"/>
      <c r="W37" s="1"/>
      <c r="X37" s="1"/>
      <c r="Z37" s="1"/>
      <c r="AA37" s="1"/>
      <c r="AK37" s="12"/>
      <c r="AL37" s="12"/>
    </row>
    <row r="38" spans="1:38" x14ac:dyDescent="0.35">
      <c r="A38" s="4">
        <v>30</v>
      </c>
      <c r="B38" s="1">
        <v>-1.83E-2</v>
      </c>
      <c r="C38" s="1">
        <v>-1.34E-2</v>
      </c>
      <c r="E38" s="4"/>
      <c r="F38" s="7"/>
      <c r="G38" s="7"/>
      <c r="I38" s="4"/>
      <c r="J38" s="7"/>
      <c r="K38" s="7"/>
      <c r="M38" s="4"/>
      <c r="N38" s="1"/>
      <c r="O38" s="1"/>
      <c r="P38" s="80"/>
      <c r="Q38" s="80"/>
      <c r="R38" s="9"/>
      <c r="S38" s="9"/>
      <c r="T38" s="2"/>
      <c r="V38" s="1"/>
      <c r="W38" s="1"/>
      <c r="X38" s="1"/>
      <c r="Z38" s="1"/>
      <c r="AA38" s="1"/>
      <c r="AK38" s="12"/>
      <c r="AL38" s="12"/>
    </row>
    <row r="39" spans="1:38" x14ac:dyDescent="0.35">
      <c r="A39" s="4">
        <v>31</v>
      </c>
      <c r="B39" s="1">
        <v>-1.83E-2</v>
      </c>
      <c r="C39" s="1">
        <v>-1.34E-2</v>
      </c>
      <c r="E39" s="4"/>
      <c r="F39" s="7"/>
      <c r="G39" s="7"/>
      <c r="I39" s="4"/>
      <c r="J39" s="7"/>
      <c r="K39" s="7"/>
      <c r="M39" s="4"/>
      <c r="N39" s="1"/>
      <c r="O39" s="1"/>
      <c r="P39" s="80"/>
      <c r="Q39" s="80"/>
      <c r="R39" s="9"/>
      <c r="S39" s="9"/>
      <c r="T39" s="2"/>
      <c r="V39" s="1"/>
      <c r="W39" s="1"/>
      <c r="X39" s="1"/>
      <c r="Z39" s="1"/>
      <c r="AA39" s="1"/>
      <c r="AK39" s="12"/>
      <c r="AL39" s="12"/>
    </row>
    <row r="40" spans="1:38" x14ac:dyDescent="0.35">
      <c r="A40" s="4">
        <v>32</v>
      </c>
      <c r="B40" s="1">
        <v>-1.83E-2</v>
      </c>
      <c r="C40" s="1">
        <v>-1.34E-2</v>
      </c>
      <c r="E40" s="4"/>
      <c r="F40" s="7"/>
      <c r="G40" s="7"/>
      <c r="I40" s="4"/>
      <c r="J40" s="7"/>
      <c r="K40" s="7"/>
      <c r="M40" s="4"/>
      <c r="N40" s="1"/>
      <c r="O40" s="1"/>
      <c r="P40" s="80"/>
      <c r="Q40" s="80"/>
      <c r="R40" s="9"/>
      <c r="S40" s="9"/>
      <c r="T40" s="2"/>
      <c r="V40" s="1"/>
      <c r="W40" s="1"/>
      <c r="X40" s="1"/>
      <c r="Z40" s="1"/>
      <c r="AA40" s="1"/>
      <c r="AK40" s="12"/>
      <c r="AL40" s="12"/>
    </row>
    <row r="41" spans="1:38" x14ac:dyDescent="0.35">
      <c r="A41" s="4">
        <v>33</v>
      </c>
      <c r="B41" s="1">
        <v>-1.83E-2</v>
      </c>
      <c r="C41" s="1">
        <v>-1.34E-2</v>
      </c>
      <c r="E41" s="4"/>
      <c r="F41" s="7"/>
      <c r="G41" s="7"/>
      <c r="I41" s="4"/>
      <c r="J41" s="7"/>
      <c r="K41" s="7"/>
      <c r="M41" s="4"/>
      <c r="N41" s="1"/>
      <c r="O41" s="1"/>
      <c r="P41" s="80"/>
      <c r="Q41" s="80"/>
      <c r="R41" s="9"/>
      <c r="S41" s="9"/>
      <c r="T41" s="2"/>
      <c r="V41" s="1"/>
      <c r="W41" s="1"/>
      <c r="X41" s="1"/>
      <c r="Z41" s="1"/>
      <c r="AA41" s="1"/>
      <c r="AK41" s="12"/>
      <c r="AL41" s="12"/>
    </row>
    <row r="42" spans="1:38" x14ac:dyDescent="0.35">
      <c r="A42" s="4">
        <v>34</v>
      </c>
      <c r="B42" s="1">
        <v>-1.83E-2</v>
      </c>
      <c r="C42" s="1">
        <v>-1.34E-2</v>
      </c>
      <c r="E42" s="4"/>
      <c r="F42" s="7"/>
      <c r="G42" s="7"/>
      <c r="I42" s="4"/>
      <c r="J42" s="7"/>
      <c r="K42" s="7"/>
      <c r="M42" s="4"/>
      <c r="N42" s="1"/>
      <c r="O42" s="1"/>
      <c r="P42" s="80"/>
      <c r="Q42" s="80"/>
      <c r="R42" s="9"/>
      <c r="S42" s="9"/>
      <c r="T42" s="2"/>
      <c r="V42" s="1"/>
      <c r="W42" s="1"/>
      <c r="X42" s="1"/>
      <c r="Z42" s="1"/>
      <c r="AA42" s="1"/>
      <c r="AK42" s="12"/>
      <c r="AL42" s="12"/>
    </row>
    <row r="43" spans="1:38" x14ac:dyDescent="0.35">
      <c r="A43" s="4">
        <v>35</v>
      </c>
      <c r="B43" s="1">
        <v>-1.83E-2</v>
      </c>
      <c r="C43" s="1">
        <v>-1.34E-2</v>
      </c>
      <c r="E43" s="4"/>
      <c r="F43" s="7"/>
      <c r="G43" s="7"/>
      <c r="I43" s="4"/>
      <c r="J43" s="7"/>
      <c r="K43" s="7"/>
      <c r="M43" s="4"/>
      <c r="N43" s="1"/>
      <c r="O43" s="1"/>
      <c r="P43" s="80"/>
      <c r="Q43" s="80"/>
      <c r="R43" s="9"/>
      <c r="S43" s="9"/>
      <c r="T43" s="2"/>
      <c r="V43" s="1"/>
      <c r="W43" s="1"/>
      <c r="X43" s="1"/>
      <c r="Z43" s="1"/>
      <c r="AA43" s="1"/>
      <c r="AK43" s="12"/>
      <c r="AL43" s="12"/>
    </row>
    <row r="44" spans="1:38" x14ac:dyDescent="0.35">
      <c r="A44" s="4">
        <v>36</v>
      </c>
      <c r="B44" s="1">
        <v>-1.83E-2</v>
      </c>
      <c r="C44" s="1">
        <v>-1.34E-2</v>
      </c>
      <c r="E44" s="4"/>
      <c r="F44" s="7"/>
      <c r="G44" s="7"/>
      <c r="I44" s="4"/>
      <c r="J44" s="7"/>
      <c r="K44" s="7"/>
      <c r="M44" s="4"/>
      <c r="N44" s="1"/>
      <c r="O44" s="1"/>
      <c r="P44" s="80"/>
      <c r="Q44" s="80"/>
      <c r="R44" s="9"/>
      <c r="S44" s="9"/>
      <c r="T44" s="2"/>
      <c r="V44" s="1"/>
      <c r="W44" s="1"/>
      <c r="X44" s="1"/>
      <c r="Z44" s="1"/>
      <c r="AA44" s="1"/>
      <c r="AK44" s="12"/>
      <c r="AL44" s="12"/>
    </row>
    <row r="45" spans="1:38" x14ac:dyDescent="0.35">
      <c r="A45" s="4">
        <v>37</v>
      </c>
      <c r="B45" s="1">
        <v>-1.83E-2</v>
      </c>
      <c r="C45" s="1">
        <v>-1.34E-2</v>
      </c>
      <c r="E45" s="4"/>
      <c r="F45" s="7"/>
      <c r="G45" s="7"/>
      <c r="I45" s="4"/>
      <c r="J45" s="7"/>
      <c r="K45" s="7"/>
      <c r="M45" s="4"/>
      <c r="N45" s="1"/>
      <c r="O45" s="1"/>
      <c r="P45" s="80"/>
      <c r="Q45" s="80"/>
      <c r="R45" s="9"/>
      <c r="S45" s="9"/>
      <c r="T45" s="2"/>
      <c r="V45" s="1"/>
      <c r="W45" s="1"/>
      <c r="X45" s="1"/>
      <c r="Z45" s="1"/>
      <c r="AA45" s="1"/>
      <c r="AK45" s="12"/>
      <c r="AL45" s="12"/>
    </row>
    <row r="46" spans="1:38" x14ac:dyDescent="0.35">
      <c r="A46" s="4">
        <v>38</v>
      </c>
      <c r="B46" s="1">
        <v>-1.83E-2</v>
      </c>
      <c r="C46" s="1">
        <v>-1.34E-2</v>
      </c>
      <c r="E46" s="4"/>
      <c r="F46" s="7"/>
      <c r="G46" s="7"/>
      <c r="I46" s="4"/>
      <c r="J46" s="7"/>
      <c r="K46" s="7"/>
      <c r="M46" s="4"/>
      <c r="N46" s="1"/>
      <c r="O46" s="1"/>
      <c r="P46" s="80"/>
      <c r="Q46" s="80"/>
      <c r="R46" s="9"/>
      <c r="S46" s="9"/>
      <c r="T46" s="2"/>
      <c r="V46" s="1"/>
      <c r="W46" s="1"/>
      <c r="X46" s="1"/>
      <c r="Z46" s="1"/>
      <c r="AA46" s="1"/>
      <c r="AK46" s="12"/>
      <c r="AL46" s="12"/>
    </row>
    <row r="47" spans="1:38" x14ac:dyDescent="0.35">
      <c r="A47" s="4">
        <v>39</v>
      </c>
      <c r="B47" s="1">
        <v>-1.83E-2</v>
      </c>
      <c r="C47" s="1">
        <v>-1.34E-2</v>
      </c>
      <c r="E47" s="4"/>
      <c r="F47" s="7"/>
      <c r="G47" s="7"/>
      <c r="I47" s="4"/>
      <c r="J47" s="7"/>
      <c r="K47" s="7"/>
      <c r="M47" s="4"/>
      <c r="N47" s="1"/>
      <c r="O47" s="1"/>
      <c r="P47" s="80"/>
      <c r="Q47" s="80"/>
      <c r="R47" s="9"/>
      <c r="S47" s="9"/>
      <c r="T47" s="2"/>
      <c r="V47" s="1"/>
      <c r="W47" s="1"/>
      <c r="X47" s="1"/>
      <c r="Z47" s="1"/>
      <c r="AA47" s="1"/>
      <c r="AK47" s="12"/>
      <c r="AL47" s="12"/>
    </row>
    <row r="48" spans="1:38" x14ac:dyDescent="0.35">
      <c r="A48" s="4">
        <v>40</v>
      </c>
      <c r="B48" s="1">
        <v>-1.83E-2</v>
      </c>
      <c r="C48" s="1">
        <v>-1.34E-2</v>
      </c>
      <c r="E48" s="4"/>
      <c r="F48" s="7"/>
      <c r="G48" s="7"/>
      <c r="I48" s="4"/>
      <c r="J48" s="7"/>
      <c r="K48" s="7"/>
      <c r="M48" s="4"/>
      <c r="N48" s="1"/>
      <c r="O48" s="1"/>
      <c r="P48" s="80"/>
      <c r="Q48" s="80"/>
      <c r="R48" s="9"/>
      <c r="S48" s="9"/>
      <c r="T48" s="2"/>
      <c r="V48" s="1"/>
      <c r="W48" s="1"/>
      <c r="X48" s="1"/>
      <c r="Z48" s="1"/>
      <c r="AA48" s="1"/>
      <c r="AK48" s="12"/>
      <c r="AL48" s="12"/>
    </row>
    <row r="49" spans="1:38" x14ac:dyDescent="0.35">
      <c r="A49" s="4">
        <v>41</v>
      </c>
      <c r="B49" s="1">
        <v>-1.41E-2</v>
      </c>
      <c r="C49" s="1">
        <v>-1.0200000000000001E-2</v>
      </c>
      <c r="E49" s="4"/>
      <c r="F49" s="7"/>
      <c r="G49" s="7"/>
      <c r="I49" s="4"/>
      <c r="J49" s="7"/>
      <c r="K49" s="7"/>
      <c r="M49" s="4"/>
      <c r="N49" s="1"/>
      <c r="O49" s="1"/>
      <c r="P49" s="80"/>
      <c r="Q49" s="80"/>
      <c r="R49" s="9"/>
      <c r="S49" s="9"/>
      <c r="T49" s="2"/>
      <c r="V49" s="1"/>
      <c r="W49" s="1"/>
      <c r="X49" s="1"/>
      <c r="Z49" s="1"/>
      <c r="AA49" s="1"/>
      <c r="AK49" s="12"/>
      <c r="AL49" s="12"/>
    </row>
    <row r="50" spans="1:38" x14ac:dyDescent="0.35">
      <c r="A50" s="4">
        <v>42</v>
      </c>
      <c r="B50" s="1">
        <v>-9.9000000000000008E-3</v>
      </c>
      <c r="C50" s="1">
        <v>-7.0000000000000001E-3</v>
      </c>
      <c r="E50" s="4"/>
      <c r="F50" s="7"/>
      <c r="G50" s="7"/>
      <c r="I50" s="4"/>
      <c r="J50" s="7"/>
      <c r="K50" s="7"/>
      <c r="M50" s="4"/>
      <c r="N50" s="1"/>
      <c r="O50" s="1"/>
      <c r="P50" s="80"/>
      <c r="Q50" s="80"/>
      <c r="R50" s="9"/>
      <c r="S50" s="9"/>
      <c r="T50" s="2"/>
      <c r="V50" s="1"/>
      <c r="W50" s="1"/>
      <c r="X50" s="1"/>
      <c r="Z50" s="1"/>
      <c r="AA50" s="1"/>
      <c r="AK50" s="12"/>
      <c r="AL50" s="12"/>
    </row>
    <row r="51" spans="1:38" x14ac:dyDescent="0.35">
      <c r="A51" s="4">
        <v>43</v>
      </c>
      <c r="B51" s="1">
        <v>-5.7000000000000002E-3</v>
      </c>
      <c r="C51" s="1">
        <v>-3.8E-3</v>
      </c>
      <c r="E51" s="4"/>
      <c r="F51" s="7"/>
      <c r="G51" s="7"/>
      <c r="I51" s="4"/>
      <c r="J51" s="7"/>
      <c r="K51" s="7"/>
      <c r="M51" s="4"/>
      <c r="N51" s="1"/>
      <c r="O51" s="1"/>
      <c r="P51" s="80"/>
      <c r="Q51" s="80"/>
      <c r="R51" s="9"/>
      <c r="S51" s="9"/>
      <c r="T51" s="2"/>
      <c r="V51" s="1"/>
      <c r="W51" s="1"/>
      <c r="X51" s="1"/>
      <c r="Z51" s="1"/>
      <c r="AA51" s="1"/>
      <c r="AK51" s="12"/>
      <c r="AL51" s="12"/>
    </row>
    <row r="52" spans="1:38" x14ac:dyDescent="0.35">
      <c r="A52" s="4">
        <v>44</v>
      </c>
      <c r="B52" s="1">
        <v>-1.5E-3</v>
      </c>
      <c r="C52" s="1">
        <v>-5.9999999999999995E-4</v>
      </c>
      <c r="E52" s="4"/>
      <c r="F52" s="7"/>
      <c r="G52" s="7"/>
      <c r="I52" s="4"/>
      <c r="J52" s="7"/>
      <c r="K52" s="7"/>
      <c r="M52" s="4"/>
      <c r="N52" s="1"/>
      <c r="O52" s="1"/>
      <c r="P52" s="80"/>
      <c r="Q52" s="80"/>
      <c r="R52" s="9"/>
      <c r="S52" s="9"/>
      <c r="T52" s="2"/>
      <c r="V52" s="1"/>
      <c r="W52" s="1"/>
      <c r="X52" s="1"/>
      <c r="Z52" s="1"/>
      <c r="AA52" s="1"/>
      <c r="AK52" s="12"/>
      <c r="AL52" s="12"/>
    </row>
    <row r="53" spans="1:38" x14ac:dyDescent="0.35">
      <c r="A53" s="4">
        <v>45</v>
      </c>
      <c r="B53" s="1">
        <v>2.7000000000000001E-3</v>
      </c>
      <c r="C53" s="1">
        <v>2.5999999999999999E-3</v>
      </c>
      <c r="E53" s="4"/>
      <c r="F53" s="7"/>
      <c r="G53" s="7"/>
      <c r="I53" s="4"/>
      <c r="J53" s="7"/>
      <c r="K53" s="7"/>
      <c r="M53" s="4"/>
      <c r="N53" s="1"/>
      <c r="O53" s="1"/>
      <c r="P53" s="80"/>
      <c r="Q53" s="80"/>
      <c r="R53" s="9"/>
      <c r="S53" s="9"/>
      <c r="T53" s="2"/>
      <c r="V53" s="1"/>
      <c r="W53" s="1"/>
      <c r="X53" s="1"/>
      <c r="Z53" s="1"/>
      <c r="AA53" s="1"/>
      <c r="AK53" s="12"/>
      <c r="AL53" s="12"/>
    </row>
    <row r="54" spans="1:38" x14ac:dyDescent="0.35">
      <c r="A54" s="4">
        <v>46</v>
      </c>
      <c r="B54" s="1">
        <v>2.7000000000000001E-3</v>
      </c>
      <c r="C54" s="1">
        <v>2.5999999999999999E-3</v>
      </c>
      <c r="E54" s="4"/>
      <c r="F54" s="7"/>
      <c r="G54" s="7"/>
      <c r="I54" s="4"/>
      <c r="J54" s="7"/>
      <c r="K54" s="7"/>
      <c r="M54" s="4"/>
      <c r="N54" s="1"/>
      <c r="O54" s="1"/>
      <c r="P54" s="80"/>
      <c r="Q54" s="80"/>
      <c r="R54" s="9"/>
      <c r="S54" s="9"/>
      <c r="T54" s="2"/>
      <c r="V54" s="1"/>
      <c r="W54" s="1"/>
      <c r="X54" s="1"/>
      <c r="Z54" s="1"/>
      <c r="AA54" s="1"/>
      <c r="AK54" s="12"/>
      <c r="AL54" s="12"/>
    </row>
    <row r="55" spans="1:38" x14ac:dyDescent="0.35">
      <c r="A55" s="4">
        <v>47</v>
      </c>
      <c r="B55" s="1">
        <v>2.7000000000000001E-3</v>
      </c>
      <c r="C55" s="1">
        <v>2.5999999999999999E-3</v>
      </c>
      <c r="E55" s="4"/>
      <c r="F55" s="7"/>
      <c r="G55" s="7"/>
      <c r="I55" s="4"/>
      <c r="J55" s="7"/>
      <c r="K55" s="7"/>
      <c r="M55" s="4"/>
      <c r="N55" s="1"/>
      <c r="O55" s="1"/>
      <c r="P55" s="80"/>
      <c r="Q55" s="80"/>
      <c r="R55" s="9"/>
      <c r="S55" s="9"/>
      <c r="T55" s="2"/>
      <c r="V55" s="1"/>
      <c r="W55" s="1"/>
      <c r="X55" s="1"/>
      <c r="Z55" s="1"/>
      <c r="AA55" s="1"/>
      <c r="AK55" s="12"/>
      <c r="AL55" s="12"/>
    </row>
    <row r="56" spans="1:38" x14ac:dyDescent="0.35">
      <c r="A56" s="4">
        <v>48</v>
      </c>
      <c r="B56" s="1">
        <v>2.7000000000000001E-3</v>
      </c>
      <c r="C56" s="1">
        <v>2.5999999999999999E-3</v>
      </c>
      <c r="E56" s="4"/>
      <c r="F56" s="7"/>
      <c r="G56" s="7"/>
      <c r="I56" s="4"/>
      <c r="J56" s="7"/>
      <c r="K56" s="7"/>
      <c r="M56" s="4"/>
      <c r="N56" s="1"/>
      <c r="O56" s="1"/>
      <c r="P56" s="80"/>
      <c r="Q56" s="80"/>
      <c r="R56" s="9"/>
      <c r="S56" s="9"/>
      <c r="T56" s="2"/>
      <c r="V56" s="1"/>
      <c r="W56" s="1"/>
      <c r="X56" s="1"/>
      <c r="Z56" s="1"/>
      <c r="AA56" s="1"/>
      <c r="AK56" s="12"/>
      <c r="AL56" s="12"/>
    </row>
    <row r="57" spans="1:38" x14ac:dyDescent="0.35">
      <c r="A57" s="4">
        <v>49</v>
      </c>
      <c r="B57" s="1">
        <v>2.7000000000000001E-3</v>
      </c>
      <c r="C57" s="1">
        <v>2.5999999999999999E-3</v>
      </c>
      <c r="E57" s="4"/>
      <c r="F57" s="7"/>
      <c r="G57" s="7"/>
      <c r="I57" s="4"/>
      <c r="J57" s="7"/>
      <c r="K57" s="7"/>
      <c r="M57" s="4"/>
      <c r="N57" s="1"/>
      <c r="O57" s="1"/>
      <c r="P57" s="80"/>
      <c r="Q57" s="80"/>
      <c r="R57" s="9"/>
      <c r="S57" s="9"/>
      <c r="T57" s="2"/>
      <c r="V57" s="1"/>
      <c r="W57" s="1"/>
      <c r="X57" s="1"/>
      <c r="Z57" s="1"/>
      <c r="AA57" s="1"/>
      <c r="AK57" s="12"/>
      <c r="AL57" s="12"/>
    </row>
    <row r="58" spans="1:38" x14ac:dyDescent="0.35">
      <c r="A58" s="4">
        <v>50</v>
      </c>
      <c r="B58" s="1">
        <v>2.7000000000000001E-3</v>
      </c>
      <c r="C58" s="1">
        <v>2.5999999999999999E-3</v>
      </c>
      <c r="E58" s="4"/>
      <c r="F58" s="7"/>
      <c r="G58" s="7"/>
      <c r="I58" s="4"/>
      <c r="J58" s="7"/>
      <c r="K58" s="7"/>
      <c r="M58" s="4"/>
      <c r="N58" s="1"/>
      <c r="O58" s="1"/>
      <c r="P58" s="80"/>
      <c r="Q58" s="80"/>
      <c r="R58" s="9"/>
      <c r="S58" s="9"/>
      <c r="T58" s="2"/>
      <c r="V58" s="1"/>
      <c r="W58" s="1"/>
      <c r="X58" s="1"/>
      <c r="Z58" s="1"/>
      <c r="AA58" s="1"/>
      <c r="AK58" s="12"/>
      <c r="AL58" s="12"/>
    </row>
    <row r="59" spans="1:38" x14ac:dyDescent="0.35">
      <c r="A59" s="4">
        <v>51</v>
      </c>
      <c r="B59" s="1">
        <v>2.7000000000000001E-3</v>
      </c>
      <c r="C59" s="1">
        <v>2.5999999999999999E-3</v>
      </c>
      <c r="E59" s="4"/>
      <c r="F59" s="7"/>
      <c r="G59" s="7"/>
      <c r="I59" s="4"/>
      <c r="J59" s="7"/>
      <c r="K59" s="7"/>
      <c r="M59" s="4"/>
      <c r="N59" s="1"/>
      <c r="O59" s="1"/>
      <c r="P59" s="80"/>
      <c r="Q59" s="80"/>
      <c r="R59" s="9"/>
      <c r="S59" s="9"/>
      <c r="T59" s="2"/>
      <c r="V59" s="1"/>
      <c r="W59" s="1"/>
      <c r="X59" s="1"/>
      <c r="Z59" s="1"/>
      <c r="AA59" s="1"/>
      <c r="AK59" s="12"/>
      <c r="AL59" s="12"/>
    </row>
    <row r="60" spans="1:38" x14ac:dyDescent="0.35">
      <c r="A60" s="4">
        <v>52</v>
      </c>
      <c r="B60" s="1">
        <v>2.7000000000000001E-3</v>
      </c>
      <c r="C60" s="1">
        <v>2.5999999999999999E-3</v>
      </c>
      <c r="E60" s="4"/>
      <c r="F60" s="7"/>
      <c r="G60" s="7"/>
      <c r="I60" s="4"/>
      <c r="J60" s="7"/>
      <c r="K60" s="7"/>
      <c r="M60" s="4"/>
      <c r="N60" s="1"/>
      <c r="O60" s="1"/>
      <c r="P60" s="80"/>
      <c r="Q60" s="80"/>
      <c r="R60" s="9"/>
      <c r="S60" s="9"/>
      <c r="T60" s="2"/>
      <c r="V60" s="1"/>
      <c r="W60" s="1"/>
      <c r="X60" s="1"/>
      <c r="Z60" s="1"/>
      <c r="AA60" s="1"/>
      <c r="AK60" s="12"/>
      <c r="AL60" s="12"/>
    </row>
    <row r="61" spans="1:38" x14ac:dyDescent="0.35">
      <c r="A61" s="4">
        <v>53</v>
      </c>
      <c r="B61" s="1">
        <v>2.7000000000000001E-3</v>
      </c>
      <c r="C61" s="1">
        <v>2.5999999999999999E-3</v>
      </c>
      <c r="E61" s="4"/>
      <c r="F61" s="7"/>
      <c r="G61" s="7"/>
      <c r="I61" s="4"/>
      <c r="J61" s="7"/>
      <c r="K61" s="7"/>
      <c r="M61" s="4"/>
      <c r="N61" s="1"/>
      <c r="O61" s="1"/>
      <c r="P61" s="80"/>
      <c r="Q61" s="80"/>
      <c r="R61" s="9"/>
      <c r="S61" s="9"/>
      <c r="T61" s="2"/>
      <c r="V61" s="1"/>
      <c r="W61" s="1"/>
      <c r="X61" s="1"/>
      <c r="Z61" s="1"/>
      <c r="AA61" s="1"/>
      <c r="AK61" s="12"/>
      <c r="AL61" s="12"/>
    </row>
    <row r="62" spans="1:38" x14ac:dyDescent="0.35">
      <c r="A62" s="4">
        <v>54</v>
      </c>
      <c r="B62" s="1">
        <v>2.7000000000000001E-3</v>
      </c>
      <c r="C62" s="1">
        <v>2.5999999999999999E-3</v>
      </c>
      <c r="E62" s="4"/>
      <c r="F62" s="7"/>
      <c r="G62" s="7"/>
      <c r="I62" s="4"/>
      <c r="J62" s="7"/>
      <c r="K62" s="7"/>
      <c r="M62" s="4"/>
      <c r="N62" s="1"/>
      <c r="O62" s="1"/>
      <c r="P62" s="80"/>
      <c r="Q62" s="80"/>
      <c r="R62" s="9"/>
      <c r="S62" s="9"/>
      <c r="T62" s="2"/>
      <c r="V62" s="1"/>
      <c r="W62" s="1"/>
      <c r="X62" s="1"/>
      <c r="Z62" s="1"/>
      <c r="AA62" s="1"/>
      <c r="AK62" s="12"/>
      <c r="AL62" s="12"/>
    </row>
    <row r="63" spans="1:38" x14ac:dyDescent="0.35">
      <c r="A63" s="4">
        <v>55</v>
      </c>
      <c r="B63" s="1">
        <v>2.7000000000000001E-3</v>
      </c>
      <c r="C63" s="1">
        <v>2.5999999999999999E-3</v>
      </c>
      <c r="E63" s="4"/>
      <c r="F63" s="7"/>
      <c r="G63" s="7"/>
      <c r="I63" s="4"/>
      <c r="J63" s="7"/>
      <c r="K63" s="7"/>
      <c r="M63" s="4"/>
      <c r="N63" s="1"/>
      <c r="O63" s="1"/>
      <c r="P63" s="80"/>
      <c r="Q63" s="80"/>
      <c r="R63" s="9"/>
      <c r="S63" s="9"/>
      <c r="T63" s="2"/>
      <c r="V63" s="1"/>
      <c r="W63" s="1"/>
      <c r="X63" s="1"/>
      <c r="Z63" s="1"/>
      <c r="AA63" s="1"/>
      <c r="AK63" s="12"/>
      <c r="AL63" s="12"/>
    </row>
    <row r="64" spans="1:38" x14ac:dyDescent="0.35">
      <c r="A64" s="4">
        <v>56</v>
      </c>
      <c r="B64" s="1">
        <v>2.7000000000000001E-3</v>
      </c>
      <c r="C64" s="1">
        <v>2.5999999999999999E-3</v>
      </c>
      <c r="E64" s="4"/>
      <c r="F64" s="7"/>
      <c r="G64" s="7"/>
      <c r="I64" s="4"/>
      <c r="J64" s="7"/>
      <c r="K64" s="7"/>
      <c r="M64" s="4"/>
      <c r="N64" s="1"/>
      <c r="O64" s="1"/>
      <c r="P64" s="80"/>
      <c r="Q64" s="80"/>
      <c r="R64" s="9"/>
      <c r="S64" s="9"/>
      <c r="T64" s="2"/>
      <c r="V64" s="1"/>
      <c r="W64" s="1"/>
      <c r="X64" s="1"/>
      <c r="Z64" s="1"/>
      <c r="AA64" s="1"/>
      <c r="AK64" s="12"/>
      <c r="AL64" s="12"/>
    </row>
    <row r="65" spans="1:38" x14ac:dyDescent="0.35">
      <c r="A65" s="4">
        <v>57</v>
      </c>
      <c r="B65" s="1">
        <v>2.7000000000000001E-3</v>
      </c>
      <c r="C65" s="1">
        <v>2.5999999999999999E-3</v>
      </c>
      <c r="E65" s="4"/>
      <c r="F65" s="7"/>
      <c r="G65" s="7"/>
      <c r="I65" s="4"/>
      <c r="J65" s="7"/>
      <c r="K65" s="7"/>
      <c r="M65" s="4"/>
      <c r="N65" s="1"/>
      <c r="O65" s="1"/>
      <c r="P65" s="80"/>
      <c r="Q65" s="80"/>
      <c r="R65" s="9"/>
      <c r="S65" s="9"/>
      <c r="T65" s="2"/>
      <c r="V65" s="1"/>
      <c r="W65" s="1"/>
      <c r="X65" s="1"/>
      <c r="Z65" s="1"/>
      <c r="AA65" s="1"/>
      <c r="AK65" s="12"/>
      <c r="AL65" s="12"/>
    </row>
    <row r="66" spans="1:38" x14ac:dyDescent="0.35">
      <c r="A66" s="4">
        <v>58</v>
      </c>
      <c r="B66" s="1">
        <v>2.7000000000000001E-3</v>
      </c>
      <c r="C66" s="1">
        <v>2.5999999999999999E-3</v>
      </c>
      <c r="E66" s="4"/>
      <c r="F66" s="7"/>
      <c r="G66" s="7"/>
      <c r="I66" s="4"/>
      <c r="J66" s="7"/>
      <c r="K66" s="7"/>
      <c r="M66" s="4"/>
      <c r="N66" s="1"/>
      <c r="O66" s="1"/>
      <c r="P66" s="80"/>
      <c r="Q66" s="80"/>
      <c r="R66" s="9"/>
      <c r="S66" s="9"/>
      <c r="T66" s="2"/>
      <c r="V66" s="1"/>
      <c r="W66" s="1"/>
      <c r="X66" s="1"/>
      <c r="Z66" s="1"/>
      <c r="AA66" s="1"/>
      <c r="AK66" s="12"/>
      <c r="AL66" s="12"/>
    </row>
    <row r="67" spans="1:38" x14ac:dyDescent="0.35">
      <c r="A67" s="4">
        <v>59</v>
      </c>
      <c r="B67" s="1">
        <v>2.7000000000000001E-3</v>
      </c>
      <c r="C67" s="1">
        <v>2.5999999999999999E-3</v>
      </c>
      <c r="E67" s="4"/>
      <c r="F67" s="7"/>
      <c r="G67" s="7"/>
      <c r="I67" s="4"/>
      <c r="J67" s="7"/>
      <c r="K67" s="7"/>
      <c r="M67" s="4"/>
      <c r="N67" s="1"/>
      <c r="O67" s="1"/>
      <c r="P67" s="80"/>
      <c r="Q67" s="80"/>
      <c r="R67" s="9"/>
      <c r="S67" s="9"/>
      <c r="T67" s="2"/>
      <c r="V67" s="1"/>
      <c r="W67" s="1"/>
      <c r="X67" s="1"/>
      <c r="Z67" s="1"/>
      <c r="AA67" s="1"/>
      <c r="AK67" s="12"/>
      <c r="AL67" s="12"/>
    </row>
    <row r="68" spans="1:38" x14ac:dyDescent="0.35">
      <c r="A68" s="4">
        <v>60</v>
      </c>
      <c r="B68" s="1">
        <v>2.7000000000000001E-3</v>
      </c>
      <c r="C68" s="1">
        <v>2.5999999999999999E-3</v>
      </c>
      <c r="E68" s="4"/>
      <c r="F68" s="7"/>
      <c r="G68" s="7"/>
      <c r="I68" s="4"/>
      <c r="J68" s="7"/>
      <c r="K68" s="7"/>
      <c r="M68" s="4"/>
      <c r="N68" s="1"/>
      <c r="O68" s="1"/>
      <c r="P68" s="80"/>
      <c r="Q68" s="80"/>
      <c r="R68" s="9"/>
      <c r="S68" s="9"/>
      <c r="T68" s="2"/>
      <c r="V68" s="1"/>
      <c r="W68" s="1"/>
      <c r="X68" s="1"/>
      <c r="Z68" s="1"/>
      <c r="AA68" s="1"/>
      <c r="AK68" s="12"/>
      <c r="AL68" s="12"/>
    </row>
    <row r="69" spans="1:38" x14ac:dyDescent="0.35">
      <c r="A69" s="4">
        <v>61</v>
      </c>
      <c r="B69" s="1">
        <v>3.2000000000000002E-3</v>
      </c>
      <c r="C69" s="1">
        <v>3.3E-3</v>
      </c>
      <c r="E69" s="4"/>
      <c r="F69" s="7"/>
      <c r="G69" s="7"/>
      <c r="I69" s="4"/>
      <c r="J69" s="7"/>
      <c r="K69" s="7"/>
      <c r="M69" s="4"/>
      <c r="N69" s="1"/>
      <c r="O69" s="1"/>
      <c r="P69" s="80"/>
      <c r="Q69" s="80"/>
      <c r="R69" s="9"/>
      <c r="S69" s="9"/>
      <c r="T69" s="2"/>
      <c r="V69" s="1"/>
      <c r="W69" s="1"/>
      <c r="X69" s="1"/>
      <c r="Z69" s="1"/>
      <c r="AA69" s="1"/>
      <c r="AK69" s="12"/>
      <c r="AL69" s="12"/>
    </row>
    <row r="70" spans="1:38" x14ac:dyDescent="0.35">
      <c r="A70" s="4">
        <v>62</v>
      </c>
      <c r="B70" s="1">
        <v>3.7000000000000002E-3</v>
      </c>
      <c r="C70" s="1">
        <v>3.8999999999999998E-3</v>
      </c>
      <c r="E70" s="4"/>
      <c r="F70" s="7"/>
      <c r="G70" s="7"/>
      <c r="I70" s="4"/>
      <c r="J70" s="7"/>
      <c r="K70" s="7"/>
      <c r="M70" s="4"/>
      <c r="N70" s="1"/>
      <c r="O70" s="1"/>
      <c r="P70" s="80"/>
      <c r="Q70" s="80"/>
      <c r="R70" s="9"/>
      <c r="S70" s="9"/>
      <c r="T70" s="2"/>
      <c r="V70" s="1"/>
      <c r="W70" s="1"/>
      <c r="X70" s="1"/>
      <c r="Z70" s="1"/>
      <c r="AA70" s="1"/>
      <c r="AK70" s="12"/>
      <c r="AL70" s="12"/>
    </row>
    <row r="71" spans="1:38" x14ac:dyDescent="0.35">
      <c r="A71" s="4">
        <v>63</v>
      </c>
      <c r="B71" s="1">
        <v>4.1999999999999997E-3</v>
      </c>
      <c r="C71" s="1">
        <v>4.4999999999999997E-3</v>
      </c>
      <c r="E71" s="4"/>
      <c r="F71" s="7"/>
      <c r="G71" s="7"/>
      <c r="I71" s="4"/>
      <c r="J71" s="7"/>
      <c r="K71" s="7"/>
      <c r="M71" s="4"/>
      <c r="N71" s="1"/>
      <c r="O71" s="1"/>
      <c r="P71" s="80"/>
      <c r="Q71" s="80"/>
      <c r="R71" s="9"/>
      <c r="S71" s="9"/>
      <c r="T71" s="2"/>
      <c r="V71" s="1"/>
      <c r="W71" s="1"/>
      <c r="X71" s="1"/>
      <c r="Z71" s="1"/>
      <c r="AA71" s="1"/>
      <c r="AK71" s="12"/>
      <c r="AL71" s="12"/>
    </row>
    <row r="72" spans="1:38" x14ac:dyDescent="0.35">
      <c r="A72" s="4">
        <v>64</v>
      </c>
      <c r="B72" s="1">
        <v>4.7000000000000002E-3</v>
      </c>
      <c r="C72" s="1">
        <v>5.1000000000000004E-3</v>
      </c>
      <c r="E72" s="4"/>
      <c r="F72" s="7"/>
      <c r="G72" s="7"/>
      <c r="I72" s="4"/>
      <c r="J72" s="7"/>
      <c r="K72" s="7"/>
      <c r="M72" s="4"/>
      <c r="N72" s="1"/>
      <c r="O72" s="1"/>
      <c r="P72" s="80"/>
      <c r="Q72" s="80"/>
      <c r="R72" s="9"/>
      <c r="S72" s="9"/>
      <c r="T72" s="2"/>
      <c r="V72" s="1"/>
      <c r="W72" s="1"/>
      <c r="X72" s="1"/>
      <c r="Z72" s="1"/>
      <c r="AA72" s="1"/>
      <c r="AK72" s="12"/>
      <c r="AL72" s="12"/>
    </row>
    <row r="73" spans="1:38" x14ac:dyDescent="0.35">
      <c r="A73" s="4">
        <v>65</v>
      </c>
      <c r="B73" s="1">
        <v>5.1999999999999998E-3</v>
      </c>
      <c r="C73" s="1">
        <v>5.7000000000000002E-3</v>
      </c>
      <c r="E73" s="4"/>
      <c r="F73" s="7"/>
      <c r="G73" s="7"/>
      <c r="I73" s="4"/>
      <c r="J73" s="7"/>
      <c r="K73" s="7"/>
      <c r="M73" s="4"/>
      <c r="N73" s="1"/>
      <c r="O73" s="1"/>
      <c r="P73" s="80"/>
      <c r="Q73" s="80"/>
      <c r="R73" s="9"/>
      <c r="S73" s="9"/>
      <c r="T73" s="2"/>
      <c r="V73" s="1"/>
      <c r="W73" s="1"/>
      <c r="X73" s="1"/>
      <c r="Z73" s="1"/>
      <c r="AA73" s="1"/>
      <c r="AK73" s="12"/>
      <c r="AL73" s="12"/>
    </row>
    <row r="74" spans="1:38" x14ac:dyDescent="0.35">
      <c r="A74" s="4">
        <v>66</v>
      </c>
      <c r="B74" s="1">
        <v>5.1999999999999998E-3</v>
      </c>
      <c r="C74" s="1">
        <v>5.7000000000000002E-3</v>
      </c>
      <c r="E74" s="4"/>
      <c r="F74" s="7"/>
      <c r="G74" s="7"/>
      <c r="I74" s="4"/>
      <c r="J74" s="7"/>
      <c r="K74" s="7"/>
      <c r="M74" s="4"/>
      <c r="N74" s="1"/>
      <c r="O74" s="1"/>
      <c r="P74" s="80"/>
      <c r="Q74" s="80"/>
      <c r="R74" s="9"/>
      <c r="S74" s="9"/>
      <c r="T74" s="2"/>
      <c r="V74" s="1"/>
      <c r="W74" s="1"/>
      <c r="X74" s="1"/>
      <c r="Z74" s="1"/>
      <c r="AA74" s="1"/>
      <c r="AK74" s="12"/>
      <c r="AL74" s="12"/>
    </row>
    <row r="75" spans="1:38" x14ac:dyDescent="0.35">
      <c r="A75" s="4">
        <v>67</v>
      </c>
      <c r="B75" s="1">
        <v>5.1999999999999998E-3</v>
      </c>
      <c r="C75" s="1">
        <v>5.7000000000000002E-3</v>
      </c>
      <c r="E75" s="4"/>
      <c r="F75" s="7"/>
      <c r="G75" s="7"/>
      <c r="I75" s="4"/>
      <c r="J75" s="7"/>
      <c r="K75" s="7"/>
      <c r="M75" s="4"/>
      <c r="N75" s="1"/>
      <c r="O75" s="1"/>
      <c r="P75" s="80"/>
      <c r="Q75" s="80"/>
      <c r="R75" s="9"/>
      <c r="S75" s="9"/>
      <c r="T75" s="2"/>
      <c r="V75" s="1"/>
      <c r="W75" s="1"/>
      <c r="X75" s="1"/>
      <c r="Z75" s="1"/>
      <c r="AA75" s="1"/>
      <c r="AK75" s="12"/>
      <c r="AL75" s="12"/>
    </row>
    <row r="76" spans="1:38" x14ac:dyDescent="0.35">
      <c r="A76" s="4">
        <v>68</v>
      </c>
      <c r="B76" s="1">
        <v>5.1999999999999998E-3</v>
      </c>
      <c r="C76" s="1">
        <v>5.7000000000000002E-3</v>
      </c>
      <c r="E76" s="4"/>
      <c r="F76" s="7"/>
      <c r="G76" s="7"/>
      <c r="I76" s="4"/>
      <c r="J76" s="7"/>
      <c r="K76" s="7"/>
      <c r="M76" s="4"/>
      <c r="N76" s="1"/>
      <c r="O76" s="1"/>
      <c r="P76" s="80"/>
      <c r="Q76" s="80"/>
      <c r="R76" s="9"/>
      <c r="S76" s="9"/>
      <c r="T76" s="2"/>
      <c r="V76" s="1"/>
      <c r="W76" s="1"/>
      <c r="X76" s="1"/>
      <c r="Z76" s="1"/>
      <c r="AA76" s="1"/>
      <c r="AK76" s="12"/>
      <c r="AL76" s="12"/>
    </row>
    <row r="77" spans="1:38" x14ac:dyDescent="0.35">
      <c r="A77" s="4">
        <v>69</v>
      </c>
      <c r="B77" s="1">
        <v>5.1999999999999998E-3</v>
      </c>
      <c r="C77" s="1">
        <v>5.7000000000000002E-3</v>
      </c>
      <c r="E77" s="4"/>
      <c r="F77" s="7"/>
      <c r="G77" s="7"/>
      <c r="I77" s="4"/>
      <c r="J77" s="7"/>
      <c r="K77" s="7"/>
      <c r="M77" s="4"/>
      <c r="N77" s="1"/>
      <c r="O77" s="1"/>
      <c r="P77" s="80"/>
      <c r="Q77" s="80"/>
      <c r="R77" s="9"/>
      <c r="S77" s="9"/>
      <c r="T77" s="2"/>
      <c r="V77" s="1"/>
      <c r="W77" s="1"/>
      <c r="X77" s="1"/>
      <c r="Z77" s="1"/>
      <c r="AA77" s="1"/>
      <c r="AK77" s="12"/>
      <c r="AL77" s="12"/>
    </row>
    <row r="78" spans="1:38" x14ac:dyDescent="0.35">
      <c r="A78" s="4">
        <v>70</v>
      </c>
      <c r="B78" s="1">
        <v>5.1999999999999998E-3</v>
      </c>
      <c r="C78" s="1">
        <v>5.7000000000000002E-3</v>
      </c>
      <c r="E78" s="4"/>
      <c r="F78" s="7"/>
      <c r="G78" s="7"/>
      <c r="I78" s="4"/>
      <c r="J78" s="7"/>
      <c r="K78" s="7"/>
      <c r="M78" s="4"/>
      <c r="N78" s="1"/>
      <c r="O78" s="1"/>
      <c r="P78" s="80"/>
      <c r="Q78" s="80"/>
      <c r="R78" s="9"/>
      <c r="S78" s="9"/>
      <c r="T78" s="2"/>
      <c r="V78" s="1"/>
      <c r="W78" s="1"/>
      <c r="X78" s="1"/>
      <c r="Z78" s="1"/>
      <c r="AA78" s="1"/>
      <c r="AK78" s="12"/>
      <c r="AL78" s="12"/>
    </row>
    <row r="79" spans="1:38" x14ac:dyDescent="0.35">
      <c r="A79" s="4">
        <v>71</v>
      </c>
      <c r="B79" s="1">
        <v>5.1999999999999998E-3</v>
      </c>
      <c r="C79" s="1">
        <v>5.7000000000000002E-3</v>
      </c>
      <c r="E79" s="4"/>
      <c r="F79" s="7"/>
      <c r="G79" s="7"/>
      <c r="I79" s="4"/>
      <c r="J79" s="7"/>
      <c r="K79" s="7"/>
      <c r="M79" s="4"/>
      <c r="N79" s="1"/>
      <c r="O79" s="1"/>
      <c r="P79" s="80"/>
      <c r="Q79" s="80"/>
      <c r="R79" s="9"/>
      <c r="S79" s="9"/>
      <c r="T79" s="2"/>
      <c r="V79" s="1"/>
      <c r="W79" s="1"/>
      <c r="X79" s="1"/>
      <c r="Z79" s="1"/>
      <c r="AA79" s="1"/>
      <c r="AK79" s="12"/>
      <c r="AL79" s="12"/>
    </row>
    <row r="80" spans="1:38" x14ac:dyDescent="0.35">
      <c r="A80" s="4">
        <v>72</v>
      </c>
      <c r="B80" s="1">
        <v>5.1999999999999998E-3</v>
      </c>
      <c r="C80" s="1">
        <v>5.7000000000000002E-3</v>
      </c>
      <c r="E80" s="4"/>
      <c r="F80" s="7"/>
      <c r="G80" s="7"/>
      <c r="I80" s="4"/>
      <c r="J80" s="7"/>
      <c r="K80" s="7"/>
      <c r="M80" s="4"/>
      <c r="N80" s="1"/>
      <c r="O80" s="1"/>
      <c r="P80" s="80"/>
      <c r="Q80" s="80"/>
      <c r="R80" s="9"/>
      <c r="S80" s="9"/>
      <c r="T80" s="2"/>
      <c r="V80" s="1"/>
      <c r="W80" s="1"/>
      <c r="X80" s="1"/>
      <c r="Z80" s="1"/>
      <c r="AA80" s="1"/>
      <c r="AK80" s="12"/>
      <c r="AL80" s="12"/>
    </row>
    <row r="81" spans="1:38" x14ac:dyDescent="0.35">
      <c r="A81" s="4">
        <v>73</v>
      </c>
      <c r="B81" s="1">
        <v>5.1999999999999998E-3</v>
      </c>
      <c r="C81" s="1">
        <v>5.7000000000000002E-3</v>
      </c>
      <c r="E81" s="4"/>
      <c r="F81" s="7"/>
      <c r="G81" s="7"/>
      <c r="I81" s="4"/>
      <c r="J81" s="7"/>
      <c r="K81" s="7"/>
      <c r="M81" s="4"/>
      <c r="N81" s="1"/>
      <c r="O81" s="1"/>
      <c r="P81" s="80"/>
      <c r="Q81" s="80"/>
      <c r="R81" s="9"/>
      <c r="S81" s="9"/>
      <c r="T81" s="2"/>
      <c r="V81" s="1"/>
      <c r="W81" s="1"/>
      <c r="X81" s="1"/>
      <c r="Z81" s="1"/>
      <c r="AA81" s="1"/>
      <c r="AK81" s="12"/>
      <c r="AL81" s="12"/>
    </row>
    <row r="82" spans="1:38" x14ac:dyDescent="0.35">
      <c r="A82" s="4">
        <v>74</v>
      </c>
      <c r="B82" s="1">
        <v>5.1999999999999998E-3</v>
      </c>
      <c r="C82" s="1">
        <v>5.7000000000000002E-3</v>
      </c>
      <c r="E82" s="4"/>
      <c r="F82" s="7"/>
      <c r="G82" s="7"/>
      <c r="I82" s="4"/>
      <c r="J82" s="7"/>
      <c r="K82" s="7"/>
      <c r="M82" s="4"/>
      <c r="N82" s="1"/>
      <c r="O82" s="1"/>
      <c r="P82" s="80"/>
      <c r="Q82" s="80"/>
      <c r="R82" s="9"/>
      <c r="S82" s="9"/>
      <c r="T82" s="2"/>
      <c r="V82" s="1"/>
      <c r="W82" s="1"/>
      <c r="X82" s="1"/>
      <c r="Z82" s="1"/>
      <c r="AA82" s="1"/>
      <c r="AK82" s="12"/>
      <c r="AL82" s="12"/>
    </row>
    <row r="83" spans="1:38" x14ac:dyDescent="0.35">
      <c r="A83" s="4">
        <v>75</v>
      </c>
      <c r="B83" s="1">
        <v>5.1999999999999998E-3</v>
      </c>
      <c r="C83" s="1">
        <v>5.7000000000000002E-3</v>
      </c>
      <c r="E83" s="4"/>
      <c r="F83" s="7"/>
      <c r="G83" s="7"/>
      <c r="I83" s="4"/>
      <c r="J83" s="7"/>
      <c r="K83" s="7"/>
      <c r="M83" s="4"/>
      <c r="N83" s="1"/>
      <c r="O83" s="1"/>
      <c r="P83" s="80"/>
      <c r="Q83" s="80"/>
      <c r="R83" s="9"/>
      <c r="S83" s="9"/>
      <c r="T83" s="2"/>
      <c r="V83" s="1"/>
      <c r="W83" s="1"/>
      <c r="X83" s="1"/>
      <c r="Z83" s="1"/>
      <c r="AA83" s="1"/>
      <c r="AK83" s="12"/>
      <c r="AL83" s="12"/>
    </row>
    <row r="84" spans="1:38" x14ac:dyDescent="0.35">
      <c r="A84" s="4">
        <v>76</v>
      </c>
      <c r="B84" s="1">
        <v>5.1999999999999998E-3</v>
      </c>
      <c r="C84" s="1">
        <v>5.7000000000000002E-3</v>
      </c>
      <c r="E84" s="4"/>
      <c r="F84" s="7"/>
      <c r="G84" s="7"/>
      <c r="I84" s="4"/>
      <c r="J84" s="7"/>
      <c r="K84" s="7"/>
      <c r="M84" s="4"/>
      <c r="N84" s="1"/>
      <c r="O84" s="1"/>
      <c r="P84" s="80"/>
      <c r="Q84" s="80"/>
      <c r="R84" s="9"/>
      <c r="S84" s="9"/>
      <c r="T84" s="2"/>
      <c r="V84" s="1"/>
      <c r="W84" s="1"/>
      <c r="X84" s="1"/>
      <c r="Z84" s="1"/>
      <c r="AA84" s="1"/>
      <c r="AK84" s="12"/>
      <c r="AL84" s="12"/>
    </row>
    <row r="85" spans="1:38" x14ac:dyDescent="0.35">
      <c r="A85" s="4">
        <v>77</v>
      </c>
      <c r="B85" s="1">
        <v>5.1999999999999998E-3</v>
      </c>
      <c r="C85" s="1">
        <v>5.7000000000000002E-3</v>
      </c>
      <c r="E85" s="4"/>
      <c r="F85" s="7"/>
      <c r="G85" s="7"/>
      <c r="I85" s="4"/>
      <c r="J85" s="7"/>
      <c r="K85" s="7"/>
      <c r="M85" s="4"/>
      <c r="N85" s="1"/>
      <c r="O85" s="1"/>
      <c r="P85" s="80"/>
      <c r="Q85" s="80"/>
      <c r="R85" s="9"/>
      <c r="S85" s="9"/>
      <c r="T85" s="2"/>
      <c r="V85" s="1"/>
      <c r="W85" s="1"/>
      <c r="X85" s="1"/>
      <c r="Z85" s="1"/>
      <c r="AA85" s="1"/>
      <c r="AK85" s="12"/>
      <c r="AL85" s="12"/>
    </row>
    <row r="86" spans="1:38" x14ac:dyDescent="0.35">
      <c r="A86" s="4">
        <v>78</v>
      </c>
      <c r="B86" s="1">
        <v>5.1999999999999998E-3</v>
      </c>
      <c r="C86" s="1">
        <v>5.7000000000000002E-3</v>
      </c>
      <c r="E86" s="4"/>
      <c r="F86" s="7"/>
      <c r="G86" s="7"/>
      <c r="I86" s="4"/>
      <c r="J86" s="7"/>
      <c r="K86" s="7"/>
      <c r="M86" s="4"/>
      <c r="N86" s="1"/>
      <c r="O86" s="1"/>
      <c r="P86" s="80"/>
      <c r="Q86" s="80"/>
      <c r="R86" s="9"/>
      <c r="S86" s="9"/>
      <c r="T86" s="2"/>
      <c r="V86" s="1"/>
      <c r="W86" s="1"/>
      <c r="X86" s="1"/>
      <c r="Z86" s="1"/>
      <c r="AA86" s="1"/>
      <c r="AK86" s="12"/>
      <c r="AL86" s="12"/>
    </row>
    <row r="87" spans="1:38" x14ac:dyDescent="0.35">
      <c r="A87" s="4">
        <v>79</v>
      </c>
      <c r="B87" s="1">
        <v>5.1999999999999998E-3</v>
      </c>
      <c r="C87" s="1">
        <v>5.7000000000000002E-3</v>
      </c>
      <c r="E87" s="4"/>
      <c r="F87" s="7"/>
      <c r="G87" s="7"/>
      <c r="I87" s="4"/>
      <c r="J87" s="7"/>
      <c r="K87" s="7"/>
      <c r="M87" s="4"/>
      <c r="N87" s="1"/>
      <c r="O87" s="1"/>
      <c r="P87" s="80"/>
      <c r="Q87" s="80"/>
      <c r="R87" s="9"/>
      <c r="S87" s="9"/>
      <c r="T87" s="2"/>
      <c r="V87" s="1"/>
      <c r="W87" s="1"/>
      <c r="X87" s="1"/>
      <c r="Z87" s="1"/>
      <c r="AA87" s="1"/>
      <c r="AK87" s="12"/>
      <c r="AL87" s="12"/>
    </row>
    <row r="88" spans="1:38" x14ac:dyDescent="0.35">
      <c r="A88" s="4">
        <v>80</v>
      </c>
      <c r="B88" s="1">
        <v>5.1999999999999998E-3</v>
      </c>
      <c r="C88" s="1">
        <v>5.7000000000000002E-3</v>
      </c>
      <c r="E88" s="4"/>
      <c r="F88" s="7"/>
      <c r="G88" s="7"/>
      <c r="I88" s="4"/>
      <c r="J88" s="7"/>
      <c r="K88" s="7"/>
      <c r="M88" s="4"/>
      <c r="N88" s="1"/>
      <c r="O88" s="1"/>
      <c r="P88" s="80"/>
      <c r="Q88" s="80"/>
      <c r="R88" s="9"/>
      <c r="S88" s="9"/>
      <c r="T88" s="2"/>
      <c r="V88" s="1"/>
      <c r="W88" s="1"/>
      <c r="X88" s="1"/>
      <c r="Z88" s="1"/>
      <c r="AA88" s="1"/>
      <c r="AK88" s="12"/>
      <c r="AL88" s="12"/>
    </row>
    <row r="89" spans="1:38" x14ac:dyDescent="0.35">
      <c r="A89" s="4">
        <v>81</v>
      </c>
      <c r="B89" s="1">
        <v>5.1999999999999998E-3</v>
      </c>
      <c r="C89" s="1">
        <v>5.7000000000000002E-3</v>
      </c>
      <c r="E89" s="4"/>
      <c r="F89" s="7"/>
      <c r="G89" s="7"/>
      <c r="I89" s="4"/>
      <c r="J89" s="7"/>
      <c r="K89" s="7"/>
      <c r="M89" s="4"/>
      <c r="N89" s="1"/>
      <c r="O89" s="1"/>
      <c r="P89" s="80"/>
      <c r="Q89" s="80"/>
      <c r="R89" s="38"/>
      <c r="S89" s="11"/>
      <c r="T89" s="2"/>
      <c r="V89" s="1"/>
      <c r="W89" s="1"/>
      <c r="X89" s="1"/>
      <c r="Z89" s="1"/>
      <c r="AA89" s="1"/>
      <c r="AK89" s="12"/>
      <c r="AL89" s="12"/>
    </row>
    <row r="90" spans="1:38" x14ac:dyDescent="0.35">
      <c r="A90" s="4">
        <v>82</v>
      </c>
      <c r="B90" s="1">
        <v>5.1999999999999998E-3</v>
      </c>
      <c r="C90" s="1">
        <v>5.7000000000000002E-3</v>
      </c>
      <c r="E90" s="4"/>
      <c r="F90" s="7"/>
      <c r="G90" s="7"/>
      <c r="I90" s="4"/>
      <c r="J90" s="7"/>
      <c r="K90" s="7"/>
      <c r="M90" s="4"/>
      <c r="N90" s="1"/>
      <c r="O90" s="1"/>
      <c r="P90" s="80"/>
      <c r="Q90" s="80"/>
      <c r="R90" s="38"/>
      <c r="S90" s="11"/>
      <c r="T90" s="2"/>
      <c r="V90" s="1"/>
      <c r="W90" s="1"/>
      <c r="X90" s="1"/>
      <c r="Z90" s="1"/>
      <c r="AA90" s="1"/>
      <c r="AK90" s="12"/>
      <c r="AL90" s="12"/>
    </row>
    <row r="91" spans="1:38" x14ac:dyDescent="0.35">
      <c r="A91" s="4">
        <v>83</v>
      </c>
      <c r="B91" s="1">
        <v>5.1999999999999998E-3</v>
      </c>
      <c r="C91" s="1">
        <v>5.7000000000000002E-3</v>
      </c>
      <c r="E91" s="4"/>
      <c r="F91" s="7"/>
      <c r="G91" s="7"/>
      <c r="I91" s="4"/>
      <c r="J91" s="7"/>
      <c r="K91" s="7"/>
      <c r="M91" s="4"/>
      <c r="N91" s="1"/>
      <c r="O91" s="1"/>
      <c r="P91" s="80"/>
      <c r="Q91" s="80"/>
      <c r="R91" s="11"/>
      <c r="S91" s="11"/>
      <c r="T91" s="2"/>
      <c r="V91" s="1"/>
      <c r="W91" s="1"/>
      <c r="X91" s="1"/>
      <c r="Z91" s="1"/>
      <c r="AA91" s="1"/>
      <c r="AK91" s="12"/>
      <c r="AL91" s="12"/>
    </row>
    <row r="92" spans="1:38" x14ac:dyDescent="0.35">
      <c r="A92" s="4">
        <v>84</v>
      </c>
      <c r="B92" s="1">
        <v>5.1999999999999998E-3</v>
      </c>
      <c r="C92" s="1">
        <v>5.7000000000000002E-3</v>
      </c>
      <c r="E92" s="4"/>
      <c r="F92" s="7"/>
      <c r="G92" s="7"/>
      <c r="I92" s="4"/>
      <c r="J92" s="7"/>
      <c r="K92" s="7"/>
      <c r="M92" s="4"/>
      <c r="N92" s="1"/>
      <c r="O92" s="1"/>
      <c r="P92" s="80"/>
      <c r="Q92" s="80"/>
      <c r="R92" s="11"/>
      <c r="S92" s="11"/>
      <c r="T92" s="2"/>
      <c r="V92" s="1"/>
      <c r="W92" s="1"/>
      <c r="X92" s="1"/>
      <c r="Z92" s="1"/>
      <c r="AA92" s="1"/>
      <c r="AK92" s="12"/>
      <c r="AL92" s="12"/>
    </row>
    <row r="93" spans="1:38" x14ac:dyDescent="0.35">
      <c r="A93" s="4">
        <v>85</v>
      </c>
      <c r="B93" s="1">
        <v>5.1999999999999998E-3</v>
      </c>
      <c r="C93" s="1">
        <v>5.7000000000000002E-3</v>
      </c>
      <c r="E93" s="4"/>
      <c r="F93" s="7"/>
      <c r="G93" s="7"/>
      <c r="I93" s="4"/>
      <c r="J93" s="7"/>
      <c r="K93" s="7"/>
      <c r="M93" s="4"/>
      <c r="N93" s="1"/>
      <c r="O93" s="1"/>
      <c r="P93" s="80"/>
      <c r="Q93" s="80"/>
      <c r="R93" s="11"/>
      <c r="S93" s="11"/>
      <c r="T93" s="2"/>
      <c r="V93" s="1"/>
      <c r="W93" s="1"/>
      <c r="X93" s="1"/>
      <c r="Z93" s="1"/>
      <c r="AA93" s="1"/>
      <c r="AK93" s="12"/>
      <c r="AL93" s="12"/>
    </row>
    <row r="94" spans="1:38" x14ac:dyDescent="0.35">
      <c r="A94" s="4">
        <v>86</v>
      </c>
      <c r="B94" s="1">
        <v>4.7000000000000002E-3</v>
      </c>
      <c r="C94" s="1">
        <v>5.3E-3</v>
      </c>
      <c r="E94" s="4"/>
      <c r="F94" s="7"/>
      <c r="G94" s="7"/>
      <c r="I94" s="4"/>
      <c r="J94" s="7"/>
      <c r="K94" s="7"/>
      <c r="M94" s="4"/>
      <c r="N94" s="1"/>
      <c r="O94" s="1"/>
      <c r="P94" s="80"/>
      <c r="Q94" s="80"/>
      <c r="R94" s="11"/>
      <c r="S94" s="11"/>
      <c r="T94" s="2"/>
      <c r="V94" s="1"/>
      <c r="W94" s="1"/>
      <c r="X94" s="1"/>
      <c r="Z94" s="1"/>
      <c r="AA94" s="1"/>
      <c r="AK94" s="12"/>
      <c r="AL94" s="12"/>
    </row>
    <row r="95" spans="1:38" x14ac:dyDescent="0.35">
      <c r="A95" s="4">
        <v>87</v>
      </c>
      <c r="B95" s="1">
        <v>4.3E-3</v>
      </c>
      <c r="C95" s="1">
        <v>4.7999999999999996E-3</v>
      </c>
      <c r="E95" s="4"/>
      <c r="F95" s="7"/>
      <c r="G95" s="7"/>
      <c r="I95" s="4"/>
      <c r="J95" s="7"/>
      <c r="K95" s="7"/>
      <c r="M95" s="4"/>
      <c r="N95" s="1"/>
      <c r="O95" s="1"/>
      <c r="P95" s="80"/>
      <c r="Q95" s="80"/>
      <c r="R95" s="11"/>
      <c r="S95" s="11"/>
      <c r="T95" s="2"/>
      <c r="V95" s="1"/>
      <c r="W95" s="1"/>
      <c r="X95" s="1"/>
      <c r="Z95" s="1"/>
      <c r="AA95" s="1"/>
      <c r="AK95" s="12"/>
      <c r="AL95" s="12"/>
    </row>
    <row r="96" spans="1:38" x14ac:dyDescent="0.35">
      <c r="A96" s="4">
        <v>88</v>
      </c>
      <c r="B96" s="1">
        <v>3.8999999999999998E-3</v>
      </c>
      <c r="C96" s="1">
        <v>4.3E-3</v>
      </c>
      <c r="E96" s="4"/>
      <c r="F96" s="7"/>
      <c r="G96" s="7"/>
      <c r="I96" s="4"/>
      <c r="J96" s="7"/>
      <c r="K96" s="7"/>
      <c r="M96" s="4"/>
      <c r="N96" s="1"/>
      <c r="O96" s="1"/>
      <c r="P96" s="80"/>
      <c r="Q96" s="80"/>
      <c r="R96" s="11"/>
      <c r="S96" s="11"/>
      <c r="T96" s="2"/>
      <c r="V96" s="1"/>
      <c r="W96" s="1"/>
      <c r="X96" s="1"/>
      <c r="Z96" s="1"/>
      <c r="AA96" s="1"/>
      <c r="AK96" s="12"/>
      <c r="AL96" s="12"/>
    </row>
    <row r="97" spans="1:38" x14ac:dyDescent="0.35">
      <c r="A97" s="4">
        <v>89</v>
      </c>
      <c r="B97" s="1">
        <v>3.5000000000000001E-3</v>
      </c>
      <c r="C97" s="1">
        <v>3.8E-3</v>
      </c>
      <c r="E97" s="4"/>
      <c r="F97" s="7"/>
      <c r="G97" s="7"/>
      <c r="I97" s="4"/>
      <c r="J97" s="7"/>
      <c r="K97" s="7"/>
      <c r="M97" s="4"/>
      <c r="N97" s="1"/>
      <c r="O97" s="1"/>
      <c r="P97" s="80"/>
      <c r="Q97" s="80"/>
      <c r="R97" s="11"/>
      <c r="S97" s="11"/>
      <c r="T97" s="2"/>
      <c r="V97" s="1"/>
      <c r="W97" s="1"/>
      <c r="X97" s="1"/>
      <c r="Z97" s="1"/>
      <c r="AA97" s="1"/>
      <c r="AK97" s="12"/>
      <c r="AL97" s="12"/>
    </row>
    <row r="98" spans="1:38" x14ac:dyDescent="0.35">
      <c r="A98" s="4">
        <v>90</v>
      </c>
      <c r="B98" s="1">
        <v>3.0999999999999999E-3</v>
      </c>
      <c r="C98" s="1">
        <v>3.3999999999999998E-3</v>
      </c>
      <c r="E98" s="4"/>
      <c r="F98" s="7"/>
      <c r="G98" s="7"/>
      <c r="I98" s="4"/>
      <c r="J98" s="7"/>
      <c r="K98" s="7"/>
      <c r="M98" s="4"/>
      <c r="N98" s="1"/>
      <c r="O98" s="1"/>
      <c r="P98" s="80"/>
      <c r="Q98" s="80"/>
      <c r="R98" s="11"/>
      <c r="S98" s="11"/>
      <c r="T98" s="2"/>
      <c r="V98" s="1"/>
      <c r="W98" s="1"/>
      <c r="X98" s="1"/>
      <c r="Z98" s="1"/>
      <c r="AA98" s="1"/>
      <c r="AK98" s="12"/>
      <c r="AL98" s="12"/>
    </row>
    <row r="99" spans="1:38" x14ac:dyDescent="0.35">
      <c r="A99" s="4">
        <v>91</v>
      </c>
      <c r="B99" s="1">
        <v>2.7000000000000001E-3</v>
      </c>
      <c r="C99" s="1">
        <v>2.8999999999999998E-3</v>
      </c>
      <c r="E99" s="4"/>
      <c r="F99" s="7"/>
      <c r="G99" s="7"/>
      <c r="I99" s="4"/>
      <c r="J99" s="7"/>
      <c r="K99" s="7"/>
      <c r="M99" s="4"/>
      <c r="N99" s="1"/>
      <c r="O99" s="1"/>
      <c r="P99" s="80"/>
      <c r="Q99" s="80"/>
      <c r="R99" s="11"/>
      <c r="S99" s="11"/>
      <c r="T99" s="2"/>
      <c r="V99" s="1"/>
      <c r="W99" s="1"/>
      <c r="X99" s="1"/>
      <c r="Z99" s="1"/>
      <c r="AA99" s="1"/>
      <c r="AK99" s="12"/>
      <c r="AL99" s="12"/>
    </row>
    <row r="100" spans="1:38" x14ac:dyDescent="0.35">
      <c r="A100" s="4">
        <v>92</v>
      </c>
      <c r="B100" s="1">
        <v>2.2000000000000001E-3</v>
      </c>
      <c r="C100" s="1">
        <v>2.3999999999999998E-3</v>
      </c>
      <c r="E100" s="4"/>
      <c r="F100" s="7"/>
      <c r="G100" s="7"/>
      <c r="I100" s="4"/>
      <c r="J100" s="7"/>
      <c r="K100" s="7"/>
      <c r="M100" s="4"/>
      <c r="N100" s="1"/>
      <c r="O100" s="1"/>
      <c r="P100" s="80"/>
      <c r="Q100" s="80"/>
      <c r="R100" s="11"/>
      <c r="S100" s="11"/>
      <c r="T100" s="2"/>
      <c r="V100" s="1"/>
      <c r="W100" s="1"/>
      <c r="X100" s="1"/>
      <c r="Z100" s="1"/>
      <c r="AA100" s="1"/>
      <c r="AK100" s="12"/>
      <c r="AL100" s="12"/>
    </row>
    <row r="101" spans="1:38" x14ac:dyDescent="0.35">
      <c r="A101" s="4">
        <v>93</v>
      </c>
      <c r="B101" s="1">
        <v>1.8E-3</v>
      </c>
      <c r="C101" s="1">
        <v>1.9E-3</v>
      </c>
      <c r="E101" s="4"/>
      <c r="F101" s="7"/>
      <c r="G101" s="7"/>
      <c r="I101" s="4"/>
      <c r="J101" s="7"/>
      <c r="K101" s="7"/>
      <c r="M101" s="4"/>
      <c r="N101" s="1"/>
      <c r="O101" s="1"/>
      <c r="P101" s="80"/>
      <c r="Q101" s="80"/>
      <c r="R101" s="11"/>
      <c r="S101" s="11"/>
      <c r="V101" s="1"/>
      <c r="W101" s="1"/>
      <c r="X101" s="1"/>
      <c r="Z101" s="1"/>
      <c r="AA101" s="1"/>
      <c r="AK101" s="12"/>
      <c r="AL101" s="12"/>
    </row>
    <row r="102" spans="1:38" x14ac:dyDescent="0.35">
      <c r="A102" s="4">
        <v>94</v>
      </c>
      <c r="B102" s="1">
        <v>1.4E-3</v>
      </c>
      <c r="C102" s="1">
        <v>1.5E-3</v>
      </c>
      <c r="E102" s="4"/>
      <c r="F102" s="7"/>
      <c r="G102" s="7"/>
      <c r="I102" s="4"/>
      <c r="J102" s="7"/>
      <c r="K102" s="7"/>
      <c r="M102" s="4"/>
      <c r="N102" s="1"/>
      <c r="O102" s="1"/>
      <c r="P102" s="80"/>
      <c r="Q102" s="80"/>
      <c r="R102" s="11"/>
      <c r="S102" s="11"/>
      <c r="V102" s="1"/>
      <c r="W102" s="1"/>
      <c r="X102" s="1"/>
      <c r="Z102" s="1"/>
      <c r="AA102" s="1"/>
      <c r="AK102" s="12"/>
      <c r="AL102" s="12"/>
    </row>
    <row r="103" spans="1:38" x14ac:dyDescent="0.35">
      <c r="A103" s="4">
        <v>95</v>
      </c>
      <c r="B103" s="1">
        <v>1E-3</v>
      </c>
      <c r="C103" s="1">
        <v>1E-3</v>
      </c>
      <c r="E103" s="4"/>
      <c r="F103" s="7"/>
      <c r="G103" s="7"/>
      <c r="I103" s="4"/>
      <c r="J103" s="7"/>
      <c r="K103" s="7"/>
      <c r="M103" s="4"/>
      <c r="N103" s="1"/>
      <c r="O103" s="1"/>
      <c r="P103" s="80"/>
      <c r="Q103" s="80"/>
      <c r="R103" s="9"/>
      <c r="S103" s="9"/>
      <c r="V103" s="1"/>
      <c r="W103" s="1"/>
      <c r="X103" s="1"/>
      <c r="Z103" s="1"/>
      <c r="AA103" s="1"/>
      <c r="AK103" s="12"/>
      <c r="AL103" s="12"/>
    </row>
    <row r="104" spans="1:38" x14ac:dyDescent="0.35">
      <c r="A104" s="4">
        <v>96</v>
      </c>
      <c r="B104" s="1">
        <v>1E-3</v>
      </c>
      <c r="C104" s="1">
        <v>1E-3</v>
      </c>
      <c r="E104" s="4"/>
      <c r="F104" s="7"/>
      <c r="G104" s="7"/>
      <c r="I104" s="4"/>
      <c r="J104" s="7"/>
      <c r="K104" s="7"/>
      <c r="M104" s="4"/>
      <c r="N104" s="1"/>
      <c r="O104" s="1"/>
      <c r="P104" s="80"/>
      <c r="Q104" s="80"/>
      <c r="R104" s="9"/>
      <c r="S104" s="9"/>
      <c r="V104" s="1"/>
      <c r="W104" s="1"/>
      <c r="X104" s="1"/>
      <c r="Z104" s="1"/>
      <c r="AA104" s="1"/>
      <c r="AK104" s="12"/>
      <c r="AL104" s="12"/>
    </row>
    <row r="105" spans="1:38" x14ac:dyDescent="0.35">
      <c r="A105" s="4">
        <v>97</v>
      </c>
      <c r="B105" s="1">
        <v>1E-3</v>
      </c>
      <c r="C105" s="1">
        <v>1E-3</v>
      </c>
      <c r="E105" s="4"/>
      <c r="F105" s="7"/>
      <c r="G105" s="7"/>
      <c r="I105" s="4"/>
      <c r="J105" s="7"/>
      <c r="K105" s="7"/>
      <c r="M105" s="4"/>
      <c r="N105" s="1"/>
      <c r="O105" s="1"/>
      <c r="P105" s="80"/>
      <c r="Q105" s="80"/>
      <c r="R105" s="9"/>
      <c r="S105" s="9"/>
      <c r="V105" s="1"/>
      <c r="W105" s="1"/>
      <c r="X105" s="1"/>
      <c r="Z105" s="1"/>
      <c r="AA105" s="1"/>
      <c r="AK105" s="12"/>
      <c r="AL105" s="12"/>
    </row>
    <row r="106" spans="1:38" x14ac:dyDescent="0.35">
      <c r="A106" s="4">
        <v>98</v>
      </c>
      <c r="B106" s="1">
        <v>1E-3</v>
      </c>
      <c r="C106" s="1">
        <v>1E-3</v>
      </c>
      <c r="E106" s="4"/>
      <c r="F106" s="7"/>
      <c r="G106" s="7"/>
      <c r="I106" s="4"/>
      <c r="J106" s="7"/>
      <c r="K106" s="7"/>
      <c r="M106" s="4"/>
      <c r="N106" s="1"/>
      <c r="O106" s="1"/>
      <c r="P106" s="80"/>
      <c r="Q106" s="80"/>
      <c r="R106" s="9"/>
      <c r="S106" s="9"/>
      <c r="V106" s="1"/>
      <c r="W106" s="1"/>
      <c r="X106" s="1"/>
      <c r="Z106" s="1"/>
      <c r="AA106" s="1"/>
      <c r="AK106" s="12"/>
      <c r="AL106" s="12"/>
    </row>
    <row r="107" spans="1:38" x14ac:dyDescent="0.35">
      <c r="A107" s="4">
        <v>99</v>
      </c>
      <c r="B107" s="1">
        <v>1E-3</v>
      </c>
      <c r="C107" s="1">
        <v>1E-3</v>
      </c>
      <c r="E107" s="4"/>
      <c r="F107" s="7"/>
      <c r="G107" s="7"/>
      <c r="I107" s="4"/>
      <c r="J107" s="7"/>
      <c r="K107" s="7"/>
      <c r="M107" s="4"/>
      <c r="N107" s="1"/>
      <c r="O107" s="1"/>
      <c r="P107" s="80"/>
      <c r="Q107" s="80"/>
      <c r="R107" s="9"/>
      <c r="S107" s="9"/>
      <c r="V107" s="1"/>
      <c r="W107" s="1"/>
      <c r="X107" s="1"/>
      <c r="Z107" s="1"/>
      <c r="AA107" s="1"/>
      <c r="AK107" s="12"/>
      <c r="AL107" s="12"/>
    </row>
    <row r="108" spans="1:38" x14ac:dyDescent="0.35">
      <c r="A108" s="4">
        <v>100</v>
      </c>
      <c r="B108" s="1">
        <v>1E-3</v>
      </c>
      <c r="C108" s="1">
        <v>1E-3</v>
      </c>
      <c r="E108" s="4"/>
      <c r="F108" s="7"/>
      <c r="G108" s="7"/>
      <c r="I108" s="4"/>
      <c r="J108" s="7"/>
      <c r="K108" s="7"/>
      <c r="M108" s="4"/>
      <c r="N108" s="1"/>
      <c r="O108" s="1"/>
      <c r="P108" s="80"/>
      <c r="Q108" s="80"/>
      <c r="R108" s="9"/>
      <c r="S108" s="9"/>
      <c r="V108" s="1"/>
      <c r="W108" s="1"/>
      <c r="X108" s="1"/>
      <c r="Z108" s="1"/>
      <c r="AA108" s="1"/>
      <c r="AK108" s="12"/>
      <c r="AL108" s="12"/>
    </row>
    <row r="109" spans="1:38" x14ac:dyDescent="0.35">
      <c r="A109" s="4">
        <v>101</v>
      </c>
      <c r="B109" s="1">
        <v>1E-3</v>
      </c>
      <c r="C109" s="1">
        <v>1E-3</v>
      </c>
      <c r="E109" s="4"/>
      <c r="F109" s="7"/>
      <c r="G109" s="7"/>
      <c r="I109" s="4"/>
      <c r="J109" s="7"/>
      <c r="K109" s="7"/>
      <c r="M109" s="4"/>
      <c r="N109" s="1"/>
      <c r="O109" s="1"/>
      <c r="P109" s="80"/>
      <c r="Q109" s="80"/>
      <c r="R109" s="9"/>
      <c r="S109" s="9"/>
      <c r="V109" s="1"/>
      <c r="W109" s="1"/>
      <c r="X109" s="1"/>
      <c r="Z109" s="1"/>
      <c r="AA109" s="1"/>
      <c r="AK109" s="12"/>
      <c r="AL109" s="12"/>
    </row>
    <row r="110" spans="1:38" x14ac:dyDescent="0.35">
      <c r="A110" s="4">
        <v>102</v>
      </c>
      <c r="B110" s="1">
        <v>1E-3</v>
      </c>
      <c r="C110" s="1">
        <v>1E-3</v>
      </c>
      <c r="E110" s="4"/>
      <c r="F110" s="7"/>
      <c r="G110" s="7"/>
      <c r="I110" s="4"/>
      <c r="J110" s="7"/>
      <c r="K110" s="7"/>
      <c r="M110" s="4"/>
      <c r="N110" s="1"/>
      <c r="O110" s="1"/>
      <c r="P110" s="80"/>
      <c r="Q110" s="80"/>
      <c r="R110" s="9"/>
      <c r="S110" s="9"/>
      <c r="V110" s="1"/>
      <c r="W110" s="1"/>
      <c r="X110" s="1"/>
      <c r="Z110" s="1"/>
      <c r="AA110" s="1"/>
      <c r="AK110" s="12"/>
      <c r="AL110" s="12"/>
    </row>
    <row r="111" spans="1:38" x14ac:dyDescent="0.35">
      <c r="A111" s="4">
        <v>103</v>
      </c>
      <c r="B111" s="1">
        <v>1E-3</v>
      </c>
      <c r="C111" s="1">
        <v>1E-3</v>
      </c>
      <c r="E111" s="4"/>
      <c r="F111" s="7"/>
      <c r="G111" s="7"/>
      <c r="I111" s="4"/>
      <c r="J111" s="7"/>
      <c r="K111" s="7"/>
      <c r="M111" s="4"/>
      <c r="N111" s="1"/>
      <c r="O111" s="1"/>
      <c r="P111" s="80"/>
      <c r="Q111" s="80"/>
      <c r="R111" s="9"/>
      <c r="S111" s="9"/>
      <c r="V111" s="1"/>
      <c r="W111" s="1"/>
      <c r="X111" s="1"/>
      <c r="Z111" s="1"/>
      <c r="AA111" s="1"/>
      <c r="AK111" s="12"/>
      <c r="AL111" s="12"/>
    </row>
    <row r="112" spans="1:38" x14ac:dyDescent="0.35">
      <c r="A112" s="4">
        <v>104</v>
      </c>
      <c r="B112" s="1">
        <v>1E-3</v>
      </c>
      <c r="C112" s="1">
        <v>1E-3</v>
      </c>
      <c r="E112" s="4"/>
      <c r="F112" s="7"/>
      <c r="G112" s="7"/>
      <c r="I112" s="4"/>
      <c r="J112" s="7"/>
      <c r="K112" s="7"/>
      <c r="M112" s="4"/>
      <c r="N112" s="1"/>
      <c r="O112" s="1"/>
      <c r="P112" s="80"/>
      <c r="Q112" s="80"/>
      <c r="R112" s="9"/>
      <c r="S112" s="9"/>
      <c r="V112" s="1"/>
      <c r="W112" s="1"/>
      <c r="X112" s="1"/>
      <c r="Z112" s="1"/>
      <c r="AA112" s="1"/>
      <c r="AK112" s="12"/>
      <c r="AL112" s="12"/>
    </row>
    <row r="113" spans="1:38" x14ac:dyDescent="0.35">
      <c r="A113" s="4">
        <v>105</v>
      </c>
      <c r="B113" s="1">
        <v>1E-3</v>
      </c>
      <c r="C113" s="1">
        <v>1E-3</v>
      </c>
      <c r="E113" s="4"/>
      <c r="F113" s="7"/>
      <c r="G113" s="7"/>
      <c r="I113" s="4"/>
      <c r="J113" s="7"/>
      <c r="K113" s="7"/>
      <c r="M113" s="4"/>
      <c r="N113" s="1"/>
      <c r="O113" s="1"/>
      <c r="P113" s="80"/>
      <c r="Q113" s="80"/>
      <c r="R113" s="9"/>
      <c r="S113" s="9"/>
      <c r="V113" s="1"/>
      <c r="W113" s="1"/>
      <c r="X113" s="1"/>
      <c r="Z113" s="1"/>
      <c r="AA113" s="1"/>
      <c r="AK113" s="12"/>
      <c r="AL113" s="12"/>
    </row>
    <row r="114" spans="1:38" x14ac:dyDescent="0.35">
      <c r="A114" s="4">
        <v>106</v>
      </c>
      <c r="B114" s="1">
        <v>1E-3</v>
      </c>
      <c r="C114" s="1">
        <v>1E-3</v>
      </c>
      <c r="E114" s="4"/>
      <c r="F114" s="7"/>
      <c r="G114" s="7"/>
      <c r="I114" s="4"/>
      <c r="J114" s="7"/>
      <c r="K114" s="7"/>
      <c r="M114" s="4"/>
      <c r="N114" s="1"/>
      <c r="O114" s="1"/>
      <c r="P114" s="80"/>
      <c r="Q114" s="80"/>
      <c r="R114" s="9"/>
      <c r="S114" s="9"/>
      <c r="V114" s="1"/>
      <c r="W114" s="1"/>
      <c r="X114" s="1"/>
      <c r="Z114" s="1"/>
      <c r="AA114" s="1"/>
      <c r="AK114" s="12"/>
      <c r="AL114" s="12"/>
    </row>
    <row r="115" spans="1:38" x14ac:dyDescent="0.35">
      <c r="A115" s="4">
        <v>107</v>
      </c>
      <c r="B115" s="1">
        <v>1E-3</v>
      </c>
      <c r="C115" s="1">
        <v>1E-3</v>
      </c>
      <c r="E115" s="4"/>
      <c r="F115" s="7"/>
      <c r="G115" s="7"/>
      <c r="I115" s="4"/>
      <c r="J115" s="7"/>
      <c r="K115" s="7"/>
      <c r="M115" s="4"/>
      <c r="N115" s="1"/>
      <c r="O115" s="1"/>
      <c r="P115" s="80"/>
      <c r="Q115" s="80"/>
      <c r="R115" s="9"/>
      <c r="S115" s="9"/>
      <c r="V115" s="1"/>
      <c r="W115" s="1"/>
      <c r="X115" s="1"/>
      <c r="Z115" s="1"/>
      <c r="AA115" s="1"/>
      <c r="AK115" s="12"/>
      <c r="AL115" s="12"/>
    </row>
    <row r="116" spans="1:38" x14ac:dyDescent="0.35">
      <c r="A116" s="4">
        <v>108</v>
      </c>
      <c r="B116" s="1">
        <v>1E-3</v>
      </c>
      <c r="C116" s="1">
        <v>1E-3</v>
      </c>
      <c r="E116" s="4"/>
      <c r="F116" s="7"/>
      <c r="G116" s="7"/>
      <c r="I116" s="4"/>
      <c r="J116" s="7"/>
      <c r="K116" s="7"/>
      <c r="M116" s="4"/>
      <c r="N116" s="1"/>
      <c r="O116" s="1"/>
      <c r="P116" s="80"/>
      <c r="Q116" s="80"/>
      <c r="R116" s="9"/>
      <c r="S116" s="9"/>
      <c r="V116" s="1"/>
      <c r="W116" s="1"/>
      <c r="X116" s="1"/>
      <c r="Z116" s="1"/>
      <c r="AA116" s="1"/>
      <c r="AK116" s="12"/>
      <c r="AL116" s="12"/>
    </row>
    <row r="117" spans="1:38" x14ac:dyDescent="0.35">
      <c r="A117" s="4">
        <v>109</v>
      </c>
      <c r="B117" s="1">
        <v>1E-3</v>
      </c>
      <c r="C117" s="1">
        <v>1E-3</v>
      </c>
      <c r="E117" s="4"/>
      <c r="F117" s="7"/>
      <c r="G117" s="7"/>
      <c r="I117" s="4"/>
      <c r="J117" s="7"/>
      <c r="K117" s="7"/>
      <c r="M117" s="4"/>
      <c r="N117" s="1"/>
      <c r="O117" s="1"/>
      <c r="P117" s="80"/>
      <c r="Q117" s="80"/>
      <c r="R117" s="9"/>
      <c r="S117" s="9"/>
      <c r="V117" s="1"/>
      <c r="W117" s="1"/>
      <c r="X117" s="1"/>
      <c r="Z117" s="1"/>
      <c r="AA117" s="1"/>
      <c r="AK117" s="12"/>
      <c r="AL117" s="12"/>
    </row>
    <row r="118" spans="1:38" x14ac:dyDescent="0.35">
      <c r="A118" s="4">
        <v>110</v>
      </c>
      <c r="B118" s="1">
        <v>1E-3</v>
      </c>
      <c r="C118" s="1">
        <v>1E-3</v>
      </c>
      <c r="E118" s="4"/>
      <c r="F118" s="7"/>
      <c r="G118" s="7"/>
      <c r="I118" s="4"/>
      <c r="J118" s="7"/>
      <c r="K118" s="7"/>
      <c r="M118" s="4"/>
      <c r="N118" s="1"/>
      <c r="O118" s="1"/>
      <c r="P118" s="80"/>
      <c r="Q118" s="80"/>
      <c r="R118" s="9"/>
      <c r="S118" s="9"/>
      <c r="V118" s="1"/>
      <c r="W118" s="1"/>
      <c r="X118" s="1"/>
      <c r="Z118" s="1"/>
      <c r="AA118" s="1"/>
      <c r="AK118" s="12"/>
      <c r="AL118" s="12"/>
    </row>
    <row r="119" spans="1:38" x14ac:dyDescent="0.35">
      <c r="A119" s="4">
        <v>111</v>
      </c>
      <c r="B119" s="1">
        <v>1E-3</v>
      </c>
      <c r="C119" s="1">
        <v>1E-3</v>
      </c>
      <c r="E119" s="4"/>
      <c r="F119" s="7"/>
      <c r="G119" s="7"/>
      <c r="I119" s="4"/>
      <c r="J119" s="7"/>
      <c r="K119" s="7"/>
      <c r="M119" s="4"/>
      <c r="N119" s="1"/>
      <c r="O119" s="1"/>
      <c r="P119" s="80"/>
      <c r="Q119" s="80"/>
      <c r="R119" s="9"/>
      <c r="S119" s="9"/>
      <c r="V119" s="1"/>
      <c r="W119" s="1"/>
      <c r="X119" s="1"/>
      <c r="Z119" s="1"/>
      <c r="AA119" s="1"/>
      <c r="AK119" s="12"/>
      <c r="AL119" s="12"/>
    </row>
    <row r="120" spans="1:38" x14ac:dyDescent="0.35">
      <c r="A120" s="4">
        <v>112</v>
      </c>
      <c r="B120" s="1">
        <v>1E-3</v>
      </c>
      <c r="C120" s="1">
        <v>1E-3</v>
      </c>
      <c r="E120" s="4"/>
      <c r="F120" s="7"/>
      <c r="G120" s="7"/>
      <c r="I120" s="4"/>
      <c r="J120" s="7"/>
      <c r="K120" s="7"/>
      <c r="M120" s="4"/>
      <c r="N120" s="1"/>
      <c r="O120" s="1"/>
      <c r="P120" s="80"/>
      <c r="Q120" s="80"/>
      <c r="R120" s="9"/>
      <c r="S120" s="9"/>
      <c r="V120" s="1"/>
      <c r="W120" s="1"/>
      <c r="X120" s="1"/>
      <c r="Z120" s="1"/>
      <c r="AA120" s="1"/>
      <c r="AK120" s="12"/>
      <c r="AL120" s="12"/>
    </row>
    <row r="121" spans="1:38" x14ac:dyDescent="0.35">
      <c r="A121" s="4">
        <v>113</v>
      </c>
      <c r="B121" s="1">
        <v>1E-3</v>
      </c>
      <c r="C121" s="1">
        <v>1E-3</v>
      </c>
      <c r="E121" s="4"/>
      <c r="F121" s="7"/>
      <c r="G121" s="7"/>
      <c r="I121" s="4"/>
      <c r="J121" s="7"/>
      <c r="K121" s="7"/>
      <c r="M121" s="4"/>
      <c r="N121" s="1"/>
      <c r="O121" s="1"/>
      <c r="P121" s="80"/>
      <c r="Q121" s="80"/>
      <c r="R121" s="9"/>
      <c r="S121" s="9"/>
      <c r="V121" s="1"/>
      <c r="W121" s="1"/>
      <c r="X121" s="1"/>
      <c r="Z121" s="1"/>
      <c r="AA121" s="1"/>
      <c r="AK121" s="12"/>
      <c r="AL121" s="12"/>
    </row>
    <row r="122" spans="1:38" x14ac:dyDescent="0.35">
      <c r="A122" s="4">
        <v>114</v>
      </c>
      <c r="B122" s="1">
        <v>1E-3</v>
      </c>
      <c r="C122" s="1">
        <v>1E-3</v>
      </c>
      <c r="E122" s="4"/>
      <c r="F122" s="7"/>
      <c r="G122" s="7"/>
      <c r="I122" s="4"/>
      <c r="J122" s="7"/>
      <c r="K122" s="7"/>
      <c r="M122" s="4"/>
      <c r="N122" s="1"/>
      <c r="O122" s="1"/>
      <c r="P122" s="80"/>
      <c r="Q122" s="80"/>
      <c r="R122" s="9"/>
      <c r="S122" s="9"/>
      <c r="V122" s="1"/>
      <c r="W122" s="1"/>
      <c r="X122" s="1"/>
      <c r="Z122" s="1"/>
      <c r="AA122" s="1"/>
      <c r="AK122" s="12"/>
      <c r="AL122" s="12"/>
    </row>
    <row r="123" spans="1:38" x14ac:dyDescent="0.35">
      <c r="A123" s="4">
        <v>115</v>
      </c>
      <c r="B123" s="1">
        <v>1E-3</v>
      </c>
      <c r="C123" s="1">
        <v>1E-3</v>
      </c>
      <c r="E123" s="4"/>
      <c r="F123" s="7"/>
      <c r="G123" s="7"/>
      <c r="I123" s="4"/>
      <c r="J123" s="7"/>
      <c r="K123" s="7"/>
      <c r="M123" s="4"/>
      <c r="N123" s="1"/>
      <c r="O123" s="1"/>
      <c r="P123" s="80"/>
      <c r="Q123" s="80"/>
      <c r="R123" s="9"/>
      <c r="S123" s="9"/>
      <c r="V123" s="1"/>
      <c r="W123" s="1"/>
      <c r="X123" s="1"/>
      <c r="Z123" s="1"/>
      <c r="AA123" s="1"/>
      <c r="AK123" s="12"/>
      <c r="AL123" s="12"/>
    </row>
    <row r="124" spans="1:38" x14ac:dyDescent="0.35">
      <c r="A124" s="4">
        <v>116</v>
      </c>
      <c r="B124" s="1">
        <v>1E-3</v>
      </c>
      <c r="C124" s="1">
        <v>1E-3</v>
      </c>
      <c r="E124" s="4"/>
      <c r="F124" s="7"/>
      <c r="G124" s="7"/>
      <c r="I124" s="4"/>
      <c r="J124" s="7"/>
      <c r="K124" s="7"/>
      <c r="M124" s="4"/>
      <c r="N124" s="1"/>
      <c r="O124" s="1"/>
      <c r="P124" s="80"/>
      <c r="Q124" s="80"/>
      <c r="R124" s="9"/>
      <c r="S124" s="9"/>
      <c r="V124" s="1"/>
      <c r="W124" s="1"/>
      <c r="X124" s="1"/>
      <c r="Z124" s="1"/>
      <c r="AA124" s="1"/>
      <c r="AK124" s="12"/>
      <c r="AL124" s="12"/>
    </row>
    <row r="125" spans="1:38" x14ac:dyDescent="0.35">
      <c r="A125" s="4">
        <v>117</v>
      </c>
      <c r="B125" s="1">
        <v>1E-3</v>
      </c>
      <c r="C125" s="1">
        <v>1E-3</v>
      </c>
      <c r="E125" s="4"/>
      <c r="F125" s="7"/>
      <c r="G125" s="7"/>
      <c r="I125" s="4"/>
      <c r="J125" s="7"/>
      <c r="K125" s="7"/>
      <c r="M125" s="4"/>
      <c r="N125" s="1"/>
      <c r="O125" s="1"/>
      <c r="P125" s="80"/>
      <c r="Q125" s="80"/>
      <c r="R125" s="9"/>
      <c r="S125" s="9"/>
      <c r="V125" s="1"/>
      <c r="W125" s="1"/>
      <c r="X125" s="1"/>
      <c r="Z125" s="1"/>
      <c r="AA125" s="1"/>
      <c r="AK125" s="12"/>
      <c r="AL125" s="12"/>
    </row>
    <row r="126" spans="1:38" x14ac:dyDescent="0.35">
      <c r="A126" s="4">
        <v>118</v>
      </c>
      <c r="B126" s="1">
        <v>1E-3</v>
      </c>
      <c r="C126" s="1">
        <v>1E-3</v>
      </c>
      <c r="E126" s="4"/>
      <c r="F126" s="7"/>
      <c r="G126" s="7"/>
      <c r="I126" s="4"/>
      <c r="J126" s="7"/>
      <c r="K126" s="7"/>
      <c r="M126" s="4"/>
      <c r="N126" s="1"/>
      <c r="O126" s="1"/>
      <c r="P126" s="80"/>
      <c r="Q126" s="80"/>
      <c r="R126" s="9"/>
      <c r="S126" s="9"/>
      <c r="V126" s="1"/>
      <c r="W126" s="1"/>
      <c r="X126" s="1"/>
      <c r="Z126" s="1"/>
      <c r="AA126" s="1"/>
      <c r="AK126" s="12"/>
      <c r="AL126" s="12"/>
    </row>
    <row r="127" spans="1:38" x14ac:dyDescent="0.35">
      <c r="A127" s="4">
        <v>119</v>
      </c>
      <c r="B127" s="1">
        <v>1E-3</v>
      </c>
      <c r="C127" s="1">
        <v>1E-3</v>
      </c>
      <c r="E127" s="4"/>
      <c r="F127" s="7"/>
      <c r="G127" s="7"/>
      <c r="I127" s="4"/>
      <c r="J127" s="7"/>
      <c r="K127" s="7"/>
      <c r="M127" s="4"/>
      <c r="N127" s="1"/>
      <c r="O127" s="1"/>
      <c r="P127" s="80"/>
      <c r="Q127" s="80"/>
      <c r="R127" s="9"/>
      <c r="S127" s="9"/>
      <c r="V127" s="1"/>
      <c r="W127" s="1"/>
      <c r="X127" s="1"/>
      <c r="Z127" s="1"/>
      <c r="AA127" s="1"/>
      <c r="AK127" s="12"/>
      <c r="AL127" s="12"/>
    </row>
    <row r="128" spans="1:38" x14ac:dyDescent="0.35">
      <c r="C128" s="1"/>
    </row>
  </sheetData>
  <mergeCells count="5">
    <mergeCell ref="B5:C5"/>
    <mergeCell ref="F5:G5"/>
    <mergeCell ref="J5:K5"/>
    <mergeCell ref="N5:O5"/>
    <mergeCell ref="R5:S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BA124"/>
  <sheetViews>
    <sheetView workbookViewId="0">
      <selection activeCell="H29" sqref="H29"/>
    </sheetView>
  </sheetViews>
  <sheetFormatPr defaultRowHeight="14.5" x14ac:dyDescent="0.35"/>
  <cols>
    <col min="1" max="9" width="8.453125" style="19" customWidth="1"/>
    <col min="10" max="11" width="8.453125" style="72" customWidth="1"/>
    <col min="12" max="13" width="8.453125" style="19" customWidth="1"/>
    <col min="14" max="15" width="8.453125" style="41" customWidth="1"/>
    <col min="16" max="19" width="8.453125" style="19" customWidth="1"/>
    <col min="20" max="21" width="8.453125" style="41" customWidth="1"/>
    <col min="22" max="31" width="8.453125" style="19" customWidth="1"/>
    <col min="32" max="32" width="9.54296875" style="24" customWidth="1"/>
    <col min="33" max="33" width="9.1796875" style="24" bestFit="1" customWidth="1"/>
    <col min="34" max="35" width="8.81640625" style="24"/>
    <col min="38" max="38" width="8.81640625" style="24" customWidth="1"/>
    <col min="39" max="39" width="10.1796875" style="24" customWidth="1"/>
    <col min="40" max="51" width="8.81640625" style="24"/>
    <col min="52" max="52" width="10.453125" style="24" bestFit="1" customWidth="1"/>
    <col min="53" max="53" width="11.81640625" style="24" bestFit="1" customWidth="1"/>
  </cols>
  <sheetData>
    <row r="2" spans="1:53" ht="15" thickBot="1" x14ac:dyDescent="0.4"/>
    <row r="3" spans="1:53" x14ac:dyDescent="0.35">
      <c r="B3" s="100">
        <v>2024</v>
      </c>
      <c r="C3" s="101"/>
      <c r="D3" s="101"/>
      <c r="E3" s="101"/>
      <c r="F3" s="101"/>
      <c r="G3" s="102"/>
      <c r="H3" s="100">
        <v>2023</v>
      </c>
      <c r="I3" s="101"/>
      <c r="J3" s="101"/>
      <c r="K3" s="101"/>
      <c r="L3" s="101"/>
      <c r="M3" s="102"/>
      <c r="N3" s="100">
        <v>2022</v>
      </c>
      <c r="O3" s="101"/>
      <c r="P3" s="101"/>
      <c r="Q3" s="101"/>
      <c r="R3" s="101"/>
      <c r="S3" s="102"/>
      <c r="T3" s="100">
        <v>2021</v>
      </c>
      <c r="U3" s="101"/>
      <c r="V3" s="101"/>
      <c r="W3" s="101"/>
      <c r="X3" s="101"/>
      <c r="Y3" s="102"/>
      <c r="Z3" s="100">
        <v>2020</v>
      </c>
      <c r="AA3" s="101"/>
      <c r="AB3" s="101"/>
      <c r="AC3" s="101"/>
      <c r="AD3" s="101"/>
      <c r="AE3" s="102"/>
      <c r="AF3" s="100">
        <v>2019</v>
      </c>
      <c r="AG3" s="101"/>
      <c r="AH3" s="101"/>
      <c r="AI3" s="101"/>
      <c r="AJ3" s="101"/>
      <c r="AK3" s="102"/>
      <c r="AL3" s="100">
        <v>2018</v>
      </c>
      <c r="AM3" s="101"/>
      <c r="AN3" s="101"/>
      <c r="AO3" s="101"/>
      <c r="AP3" s="101"/>
      <c r="AQ3" s="102"/>
      <c r="AR3" s="100">
        <v>2017</v>
      </c>
      <c r="AS3" s="101"/>
      <c r="AT3" s="101"/>
      <c r="AU3" s="101"/>
      <c r="AV3" s="101"/>
      <c r="AW3" s="101"/>
      <c r="AX3" s="103">
        <v>2016</v>
      </c>
      <c r="AY3" s="104"/>
      <c r="AZ3" s="104"/>
      <c r="BA3" s="105"/>
    </row>
    <row r="4" spans="1:53" s="34" customFormat="1" ht="58" x14ac:dyDescent="0.35">
      <c r="A4" s="32" t="s">
        <v>1</v>
      </c>
      <c r="B4" s="39" t="s">
        <v>29</v>
      </c>
      <c r="C4" s="40" t="s">
        <v>30</v>
      </c>
      <c r="D4" s="73" t="s">
        <v>2</v>
      </c>
      <c r="E4" s="73" t="s">
        <v>3</v>
      </c>
      <c r="F4" s="36" t="s">
        <v>4</v>
      </c>
      <c r="G4" s="37" t="s">
        <v>5</v>
      </c>
      <c r="H4" s="39" t="s">
        <v>29</v>
      </c>
      <c r="I4" s="40" t="s">
        <v>30</v>
      </c>
      <c r="J4" s="73" t="s">
        <v>2</v>
      </c>
      <c r="K4" s="73" t="s">
        <v>3</v>
      </c>
      <c r="L4" s="36" t="s">
        <v>4</v>
      </c>
      <c r="M4" s="37" t="s">
        <v>5</v>
      </c>
      <c r="N4" s="39" t="s">
        <v>29</v>
      </c>
      <c r="O4" s="40" t="s">
        <v>30</v>
      </c>
      <c r="P4" s="33" t="s">
        <v>2</v>
      </c>
      <c r="Q4" s="33" t="s">
        <v>3</v>
      </c>
      <c r="R4" s="36" t="s">
        <v>4</v>
      </c>
      <c r="S4" s="37" t="s">
        <v>5</v>
      </c>
      <c r="T4" s="39" t="s">
        <v>29</v>
      </c>
      <c r="U4" s="40" t="s">
        <v>30</v>
      </c>
      <c r="V4" s="33" t="s">
        <v>2</v>
      </c>
      <c r="W4" s="33" t="s">
        <v>3</v>
      </c>
      <c r="X4" s="36" t="s">
        <v>4</v>
      </c>
      <c r="Y4" s="37" t="s">
        <v>5</v>
      </c>
      <c r="Z4" s="39" t="s">
        <v>29</v>
      </c>
      <c r="AA4" s="40" t="s">
        <v>30</v>
      </c>
      <c r="AB4" s="33" t="s">
        <v>2</v>
      </c>
      <c r="AC4" s="33" t="s">
        <v>3</v>
      </c>
      <c r="AD4" s="36" t="s">
        <v>4</v>
      </c>
      <c r="AE4" s="37" t="s">
        <v>5</v>
      </c>
      <c r="AF4" s="39" t="s">
        <v>29</v>
      </c>
      <c r="AG4" s="40" t="s">
        <v>30</v>
      </c>
      <c r="AH4" s="33" t="s">
        <v>2</v>
      </c>
      <c r="AI4" s="33" t="s">
        <v>3</v>
      </c>
      <c r="AJ4" s="36" t="s">
        <v>4</v>
      </c>
      <c r="AK4" s="37" t="s">
        <v>5</v>
      </c>
      <c r="AL4" s="39" t="s">
        <v>29</v>
      </c>
      <c r="AM4" s="40" t="s">
        <v>30</v>
      </c>
      <c r="AN4" s="33" t="s">
        <v>2</v>
      </c>
      <c r="AO4" s="33" t="s">
        <v>3</v>
      </c>
      <c r="AP4" s="36" t="s">
        <v>4</v>
      </c>
      <c r="AQ4" s="37" t="s">
        <v>5</v>
      </c>
      <c r="AR4" s="39" t="s">
        <v>29</v>
      </c>
      <c r="AS4" s="40" t="s">
        <v>30</v>
      </c>
      <c r="AT4" s="33" t="s">
        <v>2</v>
      </c>
      <c r="AU4" s="33" t="s">
        <v>3</v>
      </c>
      <c r="AV4" s="36" t="s">
        <v>4</v>
      </c>
      <c r="AW4" s="37" t="s">
        <v>5</v>
      </c>
      <c r="AX4" s="39" t="s">
        <v>29</v>
      </c>
      <c r="AY4" s="40" t="s">
        <v>30</v>
      </c>
      <c r="AZ4" s="33" t="s">
        <v>2</v>
      </c>
      <c r="BA4" s="35" t="s">
        <v>3</v>
      </c>
    </row>
    <row r="5" spans="1:53" x14ac:dyDescent="0.35">
      <c r="A5" s="21">
        <v>0</v>
      </c>
      <c r="B5" s="24">
        <v>2.7432369192897771E-3</v>
      </c>
      <c r="C5" s="24">
        <v>1.6935091443997677E-3</v>
      </c>
      <c r="D5" s="74">
        <f>(1-B5)^9.5</f>
        <v>0.97424101075013736</v>
      </c>
      <c r="E5" s="74">
        <f>(1-C5)^9.5</f>
        <v>0.98402696864640582</v>
      </c>
      <c r="F5" s="29">
        <f>-J5+D5</f>
        <v>3.0851974081148592E-2</v>
      </c>
      <c r="G5" s="29">
        <f>-K5+E5</f>
        <v>3.0810469699141696E-2</v>
      </c>
      <c r="H5" s="24">
        <v>6.8326130940476806E-3</v>
      </c>
      <c r="I5" s="24">
        <v>5.6209927580940415E-3</v>
      </c>
      <c r="J5" s="74">
        <f>(1-H5)^8.5</f>
        <v>0.94338903666898877</v>
      </c>
      <c r="K5" s="74">
        <f>(1-I5)^8.5</f>
        <v>0.95321649894726412</v>
      </c>
      <c r="L5" s="29">
        <f>-P5+J5</f>
        <v>-5.2867051498215134E-2</v>
      </c>
      <c r="M5" s="29">
        <f>-Q5+K5</f>
        <v>-3.9307831415474115E-2</v>
      </c>
      <c r="N5" s="24">
        <v>5.0000000000000001E-4</v>
      </c>
      <c r="O5" s="24">
        <v>1E-3</v>
      </c>
      <c r="P5" s="25">
        <f>(1-N5)^7.5</f>
        <v>0.9962560881672039</v>
      </c>
      <c r="Q5" s="25">
        <f>(1-O5)^7.5</f>
        <v>0.99252433036273824</v>
      </c>
      <c r="R5" s="29">
        <f>-V5+P5</f>
        <v>1.4379199061258507E-2</v>
      </c>
      <c r="S5" s="29">
        <f>-W5+Q5</f>
        <v>1.8808737353010696E-2</v>
      </c>
      <c r="T5" s="24">
        <v>2.8097906660825055E-3</v>
      </c>
      <c r="U5" s="24">
        <v>4.0894640352392049E-3</v>
      </c>
      <c r="V5" s="25">
        <f t="shared" ref="V5:V36" si="0">(1-T5)^6.5</f>
        <v>0.98187688910594539</v>
      </c>
      <c r="W5" s="25">
        <f t="shared" ref="W5:W36" si="1">(1-U5)^6.5</f>
        <v>0.97371559300972754</v>
      </c>
      <c r="X5" s="29">
        <f>-AB5+V5</f>
        <v>2.001887695665272E-2</v>
      </c>
      <c r="Y5" s="29">
        <f>-AC5+W5</f>
        <v>3.774157897898478E-3</v>
      </c>
      <c r="Z5" s="30">
        <v>7.0456866216945637E-3</v>
      </c>
      <c r="AA5" s="24">
        <v>5.533648192912374E-3</v>
      </c>
      <c r="AB5" s="25">
        <f>(1-Z5)^5.5</f>
        <v>0.96185801214929267</v>
      </c>
      <c r="AC5" s="25">
        <f>(1-AA5)^5.5</f>
        <v>0.96994143511182906</v>
      </c>
      <c r="AD5" s="29">
        <f>-AH5+AB5</f>
        <v>4.2254351296113768E-3</v>
      </c>
      <c r="AE5" s="29">
        <f>-AI5+AC5</f>
        <v>1.8311289632357841E-3</v>
      </c>
      <c r="AF5" s="30">
        <v>9.5741192200842398E-3</v>
      </c>
      <c r="AG5" s="25">
        <v>7.1761819242751688E-3</v>
      </c>
      <c r="AH5" s="25">
        <f>(1-AF5)^4.5</f>
        <v>0.9576325770196813</v>
      </c>
      <c r="AI5" s="25">
        <f>(1-AG5)^4.5</f>
        <v>0.96811030614859328</v>
      </c>
      <c r="AJ5" s="29">
        <f>-AN5+AH5</f>
        <v>5.7810690005485332E-3</v>
      </c>
      <c r="AK5" s="29">
        <f>-AO5+AI5</f>
        <v>9.6733567711926316E-4</v>
      </c>
      <c r="AL5" s="30">
        <v>1.4E-2</v>
      </c>
      <c r="AM5" s="25">
        <v>9.4999999999999998E-3</v>
      </c>
      <c r="AN5" s="25">
        <f>(1-AL5)^3.5</f>
        <v>0.95185150801913276</v>
      </c>
      <c r="AO5" s="25">
        <f>(1-AM5)^3.5</f>
        <v>0.96714297047147402</v>
      </c>
      <c r="AP5" s="29">
        <f>-AT5+AN5</f>
        <v>-1.3515132973902499E-2</v>
      </c>
      <c r="AQ5" s="29">
        <f>-AU5+AO5</f>
        <v>-9.2759800297617101E-3</v>
      </c>
      <c r="AR5" s="30">
        <v>1.4E-2</v>
      </c>
      <c r="AS5" s="25">
        <v>9.4999999999999998E-3</v>
      </c>
      <c r="AT5" s="25">
        <f t="shared" ref="AT5:AT68" si="2">(1-AR5)^2.5</f>
        <v>0.96536664099303526</v>
      </c>
      <c r="AU5" s="25">
        <f t="shared" ref="AU5:AU68" si="3">(1-AS5)^2.5</f>
        <v>0.97641895050123573</v>
      </c>
      <c r="AV5" s="29">
        <f>-AZ5+AT5</f>
        <v>-7.0121012545522055E-3</v>
      </c>
      <c r="AW5" s="29">
        <f>-BA5+AU5</f>
        <v>-1.1656366317652767E-3</v>
      </c>
      <c r="AX5" s="30">
        <v>1.8499999999999999E-2</v>
      </c>
      <c r="AY5" s="25">
        <v>1.4999999999999999E-2</v>
      </c>
      <c r="AZ5" s="25">
        <f>(1-AX5)^1.5</f>
        <v>0.97237874224758747</v>
      </c>
      <c r="BA5" s="26">
        <f>(1-AY5)^1.5</f>
        <v>0.977584587133001</v>
      </c>
    </row>
    <row r="6" spans="1:53" x14ac:dyDescent="0.35">
      <c r="A6" s="21">
        <v>1</v>
      </c>
      <c r="B6" s="24">
        <v>2.7432369192897771E-3</v>
      </c>
      <c r="C6" s="24">
        <v>1.6935091443997677E-3</v>
      </c>
      <c r="D6" s="74">
        <f t="shared" ref="D6:D69" si="4">(1-B6)^9.5</f>
        <v>0.97424101075013736</v>
      </c>
      <c r="E6" s="74">
        <f t="shared" ref="E6:E69" si="5">(1-C6)^9.5</f>
        <v>0.98402696864640582</v>
      </c>
      <c r="F6" s="29">
        <f t="shared" ref="F6:F69" si="6">-J6+D6</f>
        <v>3.0851974081148592E-2</v>
      </c>
      <c r="G6" s="29">
        <f t="shared" ref="G6:G69" si="7">-K6+E6</f>
        <v>3.0810469699141696E-2</v>
      </c>
      <c r="H6" s="24">
        <v>6.8326130940476806E-3</v>
      </c>
      <c r="I6" s="24">
        <v>5.6209927580940415E-3</v>
      </c>
      <c r="J6" s="74">
        <f t="shared" ref="J6:J69" si="8">(1-H6)^8.5</f>
        <v>0.94338903666898877</v>
      </c>
      <c r="K6" s="74">
        <f t="shared" ref="K6:K69" si="9">(1-I6)^8.5</f>
        <v>0.95321649894726412</v>
      </c>
      <c r="L6" s="29">
        <f t="shared" ref="L6:L69" si="10">-P6+J6</f>
        <v>-5.2867051498215134E-2</v>
      </c>
      <c r="M6" s="29">
        <f t="shared" ref="M6:M69" si="11">-Q6+K6</f>
        <v>-3.9307831415474115E-2</v>
      </c>
      <c r="N6" s="24">
        <v>5.0000000000000001E-4</v>
      </c>
      <c r="O6" s="24">
        <v>1E-3</v>
      </c>
      <c r="P6" s="25">
        <f t="shared" ref="P6:P69" si="12">(1-N6)^7.5</f>
        <v>0.9962560881672039</v>
      </c>
      <c r="Q6" s="25">
        <f t="shared" ref="Q6:Q69" si="13">(1-O6)^7.5</f>
        <v>0.99252433036273824</v>
      </c>
      <c r="R6" s="29">
        <f t="shared" ref="R6:R69" si="14">-V6+P6</f>
        <v>1.4379199061258507E-2</v>
      </c>
      <c r="S6" s="29">
        <f t="shared" ref="S6:S69" si="15">-W6+Q6</f>
        <v>1.8808737353010696E-2</v>
      </c>
      <c r="T6" s="24">
        <v>2.8097906660825055E-3</v>
      </c>
      <c r="U6" s="24">
        <v>4.0894640352392049E-3</v>
      </c>
      <c r="V6" s="25">
        <f t="shared" si="0"/>
        <v>0.98187688910594539</v>
      </c>
      <c r="W6" s="25">
        <f t="shared" si="1"/>
        <v>0.97371559300972754</v>
      </c>
      <c r="X6" s="29">
        <f t="shared" ref="X6:X69" si="16">-AB6+V6</f>
        <v>2.001887695665272E-2</v>
      </c>
      <c r="Y6" s="29">
        <f t="shared" ref="Y6:Y69" si="17">-AC6+W6</f>
        <v>3.774157897898478E-3</v>
      </c>
      <c r="Z6" s="30">
        <v>7.0456866216945637E-3</v>
      </c>
      <c r="AA6" s="24">
        <v>5.533648192912374E-3</v>
      </c>
      <c r="AB6" s="25">
        <f t="shared" ref="AB6:AB69" si="18">(1-Z6)^5.5</f>
        <v>0.96185801214929267</v>
      </c>
      <c r="AC6" s="25">
        <f t="shared" ref="AC6:AC69" si="19">(1-AA6)^5.5</f>
        <v>0.96994143511182906</v>
      </c>
      <c r="AD6" s="29">
        <f t="shared" ref="AD6:AD69" si="20">-AH6+AB6</f>
        <v>4.2254351296113768E-3</v>
      </c>
      <c r="AE6" s="29">
        <f t="shared" ref="AE6:AE69" si="21">-AI6+AC6</f>
        <v>1.8311289632357841E-3</v>
      </c>
      <c r="AF6" s="30">
        <v>9.5741192200842398E-3</v>
      </c>
      <c r="AG6" s="25">
        <v>7.1761819242751688E-3</v>
      </c>
      <c r="AH6" s="25">
        <f t="shared" ref="AH6:AH69" si="22">(1-AF6)^4.5</f>
        <v>0.9576325770196813</v>
      </c>
      <c r="AI6" s="25">
        <f t="shared" ref="AI6:AI69" si="23">(1-AG6)^4.5</f>
        <v>0.96811030614859328</v>
      </c>
      <c r="AJ6" s="29">
        <f t="shared" ref="AJ6:AJ69" si="24">-AN6+AH6</f>
        <v>5.7810690005485332E-3</v>
      </c>
      <c r="AK6" s="29">
        <f t="shared" ref="AK6:AK69" si="25">-AO6+AI6</f>
        <v>9.6733567711926316E-4</v>
      </c>
      <c r="AL6" s="30">
        <v>1.4E-2</v>
      </c>
      <c r="AM6" s="25">
        <v>9.4999999999999998E-3</v>
      </c>
      <c r="AN6" s="25">
        <f t="shared" ref="AN6:AN69" si="26">(1-AL6)^3.5</f>
        <v>0.95185150801913276</v>
      </c>
      <c r="AO6" s="25">
        <f t="shared" ref="AO6:AO69" si="27">(1-AM6)^3.5</f>
        <v>0.96714297047147402</v>
      </c>
      <c r="AP6" s="29">
        <f t="shared" ref="AP6:AP69" si="28">-AT6+AN6</f>
        <v>-1.3515132973902499E-2</v>
      </c>
      <c r="AQ6" s="29">
        <f t="shared" ref="AQ6:AQ69" si="29">-AU6+AO6</f>
        <v>-9.2759800297617101E-3</v>
      </c>
      <c r="AR6" s="30">
        <v>1.4E-2</v>
      </c>
      <c r="AS6" s="25">
        <v>9.4999999999999998E-3</v>
      </c>
      <c r="AT6" s="25">
        <f t="shared" si="2"/>
        <v>0.96536664099303526</v>
      </c>
      <c r="AU6" s="25">
        <f t="shared" si="3"/>
        <v>0.97641895050123573</v>
      </c>
      <c r="AV6" s="29">
        <f t="shared" ref="AV6:AV69" si="30">-AZ6+AT6</f>
        <v>-7.0121012545522055E-3</v>
      </c>
      <c r="AW6" s="29">
        <f t="shared" ref="AW6:AW69" si="31">-BA6+AU6</f>
        <v>-1.1656366317652767E-3</v>
      </c>
      <c r="AX6" s="30">
        <v>1.8499999999999999E-2</v>
      </c>
      <c r="AY6" s="25">
        <v>1.4999999999999999E-2</v>
      </c>
      <c r="AZ6" s="25">
        <f t="shared" ref="AZ6:AZ69" si="32">(1-AX6)^1.5</f>
        <v>0.97237874224758747</v>
      </c>
      <c r="BA6" s="26">
        <f t="shared" ref="BA6:BA69" si="33">(1-AY6)^1.5</f>
        <v>0.977584587133001</v>
      </c>
    </row>
    <row r="7" spans="1:53" x14ac:dyDescent="0.35">
      <c r="A7" s="21">
        <v>2</v>
      </c>
      <c r="B7" s="24">
        <v>2.7432369192897771E-3</v>
      </c>
      <c r="C7" s="24">
        <v>1.6935091443997677E-3</v>
      </c>
      <c r="D7" s="74">
        <f t="shared" si="4"/>
        <v>0.97424101075013736</v>
      </c>
      <c r="E7" s="74">
        <f t="shared" si="5"/>
        <v>0.98402696864640582</v>
      </c>
      <c r="F7" s="29">
        <f t="shared" si="6"/>
        <v>3.0851974081148592E-2</v>
      </c>
      <c r="G7" s="29">
        <f t="shared" si="7"/>
        <v>3.0810469699141696E-2</v>
      </c>
      <c r="H7" s="24">
        <v>6.8326130940476806E-3</v>
      </c>
      <c r="I7" s="24">
        <v>5.6209927580940415E-3</v>
      </c>
      <c r="J7" s="74">
        <f t="shared" si="8"/>
        <v>0.94338903666898877</v>
      </c>
      <c r="K7" s="74">
        <f t="shared" si="9"/>
        <v>0.95321649894726412</v>
      </c>
      <c r="L7" s="29">
        <f t="shared" si="10"/>
        <v>-5.2867051498215134E-2</v>
      </c>
      <c r="M7" s="29">
        <f t="shared" si="11"/>
        <v>-3.9307831415474115E-2</v>
      </c>
      <c r="N7" s="24">
        <v>5.0000000000000001E-4</v>
      </c>
      <c r="O7" s="24">
        <v>1E-3</v>
      </c>
      <c r="P7" s="25">
        <f t="shared" si="12"/>
        <v>0.9962560881672039</v>
      </c>
      <c r="Q7" s="25">
        <f t="shared" si="13"/>
        <v>0.99252433036273824</v>
      </c>
      <c r="R7" s="29">
        <f t="shared" si="14"/>
        <v>1.4379199061258507E-2</v>
      </c>
      <c r="S7" s="29">
        <f t="shared" si="15"/>
        <v>1.8808737353010696E-2</v>
      </c>
      <c r="T7" s="24">
        <v>2.8097906660825055E-3</v>
      </c>
      <c r="U7" s="24">
        <v>4.0894640352392049E-3</v>
      </c>
      <c r="V7" s="25">
        <f t="shared" si="0"/>
        <v>0.98187688910594539</v>
      </c>
      <c r="W7" s="25">
        <f t="shared" si="1"/>
        <v>0.97371559300972754</v>
      </c>
      <c r="X7" s="29">
        <f t="shared" si="16"/>
        <v>2.001887695665272E-2</v>
      </c>
      <c r="Y7" s="29">
        <f t="shared" si="17"/>
        <v>3.774157897898478E-3</v>
      </c>
      <c r="Z7" s="30">
        <v>7.0456866216945637E-3</v>
      </c>
      <c r="AA7" s="24">
        <v>5.533648192912374E-3</v>
      </c>
      <c r="AB7" s="25">
        <f t="shared" si="18"/>
        <v>0.96185801214929267</v>
      </c>
      <c r="AC7" s="25">
        <f t="shared" si="19"/>
        <v>0.96994143511182906</v>
      </c>
      <c r="AD7" s="29">
        <f t="shared" si="20"/>
        <v>4.2254351296113768E-3</v>
      </c>
      <c r="AE7" s="29">
        <f t="shared" si="21"/>
        <v>1.8311289632357841E-3</v>
      </c>
      <c r="AF7" s="30">
        <v>9.5741192200842398E-3</v>
      </c>
      <c r="AG7" s="25">
        <v>7.1761819242751688E-3</v>
      </c>
      <c r="AH7" s="25">
        <f t="shared" si="22"/>
        <v>0.9576325770196813</v>
      </c>
      <c r="AI7" s="25">
        <f t="shared" si="23"/>
        <v>0.96811030614859328</v>
      </c>
      <c r="AJ7" s="29">
        <f t="shared" si="24"/>
        <v>5.7810690005485332E-3</v>
      </c>
      <c r="AK7" s="29">
        <f t="shared" si="25"/>
        <v>9.6733567711926316E-4</v>
      </c>
      <c r="AL7" s="30">
        <v>1.4E-2</v>
      </c>
      <c r="AM7" s="25">
        <v>9.4999999999999998E-3</v>
      </c>
      <c r="AN7" s="25">
        <f t="shared" si="26"/>
        <v>0.95185150801913276</v>
      </c>
      <c r="AO7" s="25">
        <f t="shared" si="27"/>
        <v>0.96714297047147402</v>
      </c>
      <c r="AP7" s="29">
        <f t="shared" si="28"/>
        <v>-1.3515132973902499E-2</v>
      </c>
      <c r="AQ7" s="29">
        <f t="shared" si="29"/>
        <v>-9.2759800297617101E-3</v>
      </c>
      <c r="AR7" s="30">
        <v>1.4E-2</v>
      </c>
      <c r="AS7" s="25">
        <v>9.4999999999999998E-3</v>
      </c>
      <c r="AT7" s="25">
        <f t="shared" si="2"/>
        <v>0.96536664099303526</v>
      </c>
      <c r="AU7" s="25">
        <f t="shared" si="3"/>
        <v>0.97641895050123573</v>
      </c>
      <c r="AV7" s="29">
        <f t="shared" si="30"/>
        <v>-7.0121012545522055E-3</v>
      </c>
      <c r="AW7" s="29">
        <f t="shared" si="31"/>
        <v>-1.1656366317652767E-3</v>
      </c>
      <c r="AX7" s="30">
        <v>1.8499999999999999E-2</v>
      </c>
      <c r="AY7" s="25">
        <v>1.4999999999999999E-2</v>
      </c>
      <c r="AZ7" s="25">
        <f t="shared" si="32"/>
        <v>0.97237874224758747</v>
      </c>
      <c r="BA7" s="26">
        <f t="shared" si="33"/>
        <v>0.977584587133001</v>
      </c>
    </row>
    <row r="8" spans="1:53" x14ac:dyDescent="0.35">
      <c r="A8" s="21">
        <v>3</v>
      </c>
      <c r="B8" s="24">
        <v>2.7432369192897771E-3</v>
      </c>
      <c r="C8" s="24">
        <v>1.6935091443997677E-3</v>
      </c>
      <c r="D8" s="74">
        <f t="shared" si="4"/>
        <v>0.97424101075013736</v>
      </c>
      <c r="E8" s="74">
        <f t="shared" si="5"/>
        <v>0.98402696864640582</v>
      </c>
      <c r="F8" s="29">
        <f t="shared" si="6"/>
        <v>3.0851974081148592E-2</v>
      </c>
      <c r="G8" s="29">
        <f t="shared" si="7"/>
        <v>3.0810469699141696E-2</v>
      </c>
      <c r="H8" s="24">
        <v>6.8326130940476806E-3</v>
      </c>
      <c r="I8" s="24">
        <v>5.6209927580940415E-3</v>
      </c>
      <c r="J8" s="74">
        <f t="shared" si="8"/>
        <v>0.94338903666898877</v>
      </c>
      <c r="K8" s="74">
        <f t="shared" si="9"/>
        <v>0.95321649894726412</v>
      </c>
      <c r="L8" s="29">
        <f t="shared" si="10"/>
        <v>-5.2867051498215134E-2</v>
      </c>
      <c r="M8" s="29">
        <f t="shared" si="11"/>
        <v>-3.9307831415474115E-2</v>
      </c>
      <c r="N8" s="24">
        <v>5.0000000000000001E-4</v>
      </c>
      <c r="O8" s="24">
        <v>1E-3</v>
      </c>
      <c r="P8" s="25">
        <f t="shared" si="12"/>
        <v>0.9962560881672039</v>
      </c>
      <c r="Q8" s="25">
        <f t="shared" si="13"/>
        <v>0.99252433036273824</v>
      </c>
      <c r="R8" s="29">
        <f t="shared" si="14"/>
        <v>1.4379199061258507E-2</v>
      </c>
      <c r="S8" s="29">
        <f t="shared" si="15"/>
        <v>1.8808737353010696E-2</v>
      </c>
      <c r="T8" s="24">
        <v>2.8097906660825055E-3</v>
      </c>
      <c r="U8" s="24">
        <v>4.0894640352392049E-3</v>
      </c>
      <c r="V8" s="25">
        <f t="shared" si="0"/>
        <v>0.98187688910594539</v>
      </c>
      <c r="W8" s="25">
        <f t="shared" si="1"/>
        <v>0.97371559300972754</v>
      </c>
      <c r="X8" s="29">
        <f t="shared" si="16"/>
        <v>2.001887695665272E-2</v>
      </c>
      <c r="Y8" s="29">
        <f t="shared" si="17"/>
        <v>3.774157897898478E-3</v>
      </c>
      <c r="Z8" s="30">
        <v>7.0456866216945637E-3</v>
      </c>
      <c r="AA8" s="24">
        <v>5.533648192912374E-3</v>
      </c>
      <c r="AB8" s="25">
        <f t="shared" si="18"/>
        <v>0.96185801214929267</v>
      </c>
      <c r="AC8" s="25">
        <f t="shared" si="19"/>
        <v>0.96994143511182906</v>
      </c>
      <c r="AD8" s="29">
        <f t="shared" si="20"/>
        <v>4.2254351296113768E-3</v>
      </c>
      <c r="AE8" s="29">
        <f t="shared" si="21"/>
        <v>1.8311289632357841E-3</v>
      </c>
      <c r="AF8" s="30">
        <v>9.5741192200842398E-3</v>
      </c>
      <c r="AG8" s="25">
        <v>7.1761819242751688E-3</v>
      </c>
      <c r="AH8" s="25">
        <f t="shared" si="22"/>
        <v>0.9576325770196813</v>
      </c>
      <c r="AI8" s="25">
        <f t="shared" si="23"/>
        <v>0.96811030614859328</v>
      </c>
      <c r="AJ8" s="29">
        <f t="shared" si="24"/>
        <v>5.7810690005485332E-3</v>
      </c>
      <c r="AK8" s="29">
        <f t="shared" si="25"/>
        <v>9.6733567711926316E-4</v>
      </c>
      <c r="AL8" s="30">
        <v>1.4E-2</v>
      </c>
      <c r="AM8" s="25">
        <v>9.4999999999999998E-3</v>
      </c>
      <c r="AN8" s="25">
        <f t="shared" si="26"/>
        <v>0.95185150801913276</v>
      </c>
      <c r="AO8" s="25">
        <f t="shared" si="27"/>
        <v>0.96714297047147402</v>
      </c>
      <c r="AP8" s="29">
        <f t="shared" si="28"/>
        <v>-1.3515132973902499E-2</v>
      </c>
      <c r="AQ8" s="29">
        <f t="shared" si="29"/>
        <v>-9.2759800297617101E-3</v>
      </c>
      <c r="AR8" s="30">
        <v>1.4E-2</v>
      </c>
      <c r="AS8" s="25">
        <v>9.4999999999999998E-3</v>
      </c>
      <c r="AT8" s="25">
        <f t="shared" si="2"/>
        <v>0.96536664099303526</v>
      </c>
      <c r="AU8" s="25">
        <f t="shared" si="3"/>
        <v>0.97641895050123573</v>
      </c>
      <c r="AV8" s="29">
        <f t="shared" si="30"/>
        <v>-7.0121012545522055E-3</v>
      </c>
      <c r="AW8" s="29">
        <f t="shared" si="31"/>
        <v>-1.1656366317652767E-3</v>
      </c>
      <c r="AX8" s="30">
        <v>1.8499999999999999E-2</v>
      </c>
      <c r="AY8" s="25">
        <v>1.4999999999999999E-2</v>
      </c>
      <c r="AZ8" s="25">
        <f t="shared" si="32"/>
        <v>0.97237874224758747</v>
      </c>
      <c r="BA8" s="26">
        <f t="shared" si="33"/>
        <v>0.977584587133001</v>
      </c>
    </row>
    <row r="9" spans="1:53" x14ac:dyDescent="0.35">
      <c r="A9" s="21">
        <v>4</v>
      </c>
      <c r="B9" s="24">
        <v>2.7432369192897771E-3</v>
      </c>
      <c r="C9" s="24">
        <v>1.6935091443997677E-3</v>
      </c>
      <c r="D9" s="74">
        <f t="shared" si="4"/>
        <v>0.97424101075013736</v>
      </c>
      <c r="E9" s="74">
        <f t="shared" si="5"/>
        <v>0.98402696864640582</v>
      </c>
      <c r="F9" s="29">
        <f t="shared" si="6"/>
        <v>3.0851974081148592E-2</v>
      </c>
      <c r="G9" s="29">
        <f t="shared" si="7"/>
        <v>3.0810469699141696E-2</v>
      </c>
      <c r="H9" s="24">
        <v>6.8326130940476806E-3</v>
      </c>
      <c r="I9" s="24">
        <v>5.6209927580940415E-3</v>
      </c>
      <c r="J9" s="74">
        <f t="shared" si="8"/>
        <v>0.94338903666898877</v>
      </c>
      <c r="K9" s="74">
        <f t="shared" si="9"/>
        <v>0.95321649894726412</v>
      </c>
      <c r="L9" s="29">
        <f t="shared" si="10"/>
        <v>-5.2867051498215134E-2</v>
      </c>
      <c r="M9" s="29">
        <f t="shared" si="11"/>
        <v>-3.9307831415474115E-2</v>
      </c>
      <c r="N9" s="24">
        <v>5.0000000000000001E-4</v>
      </c>
      <c r="O9" s="24">
        <v>1E-3</v>
      </c>
      <c r="P9" s="25">
        <f t="shared" si="12"/>
        <v>0.9962560881672039</v>
      </c>
      <c r="Q9" s="25">
        <f t="shared" si="13"/>
        <v>0.99252433036273824</v>
      </c>
      <c r="R9" s="29">
        <f t="shared" si="14"/>
        <v>1.4379199061258507E-2</v>
      </c>
      <c r="S9" s="29">
        <f t="shared" si="15"/>
        <v>1.8808737353010696E-2</v>
      </c>
      <c r="T9" s="24">
        <v>2.8097906660825055E-3</v>
      </c>
      <c r="U9" s="24">
        <v>4.0894640352392049E-3</v>
      </c>
      <c r="V9" s="25">
        <f t="shared" si="0"/>
        <v>0.98187688910594539</v>
      </c>
      <c r="W9" s="25">
        <f t="shared" si="1"/>
        <v>0.97371559300972754</v>
      </c>
      <c r="X9" s="29">
        <f t="shared" si="16"/>
        <v>2.001887695665272E-2</v>
      </c>
      <c r="Y9" s="29">
        <f t="shared" si="17"/>
        <v>3.774157897898478E-3</v>
      </c>
      <c r="Z9" s="30">
        <v>7.0456866216945637E-3</v>
      </c>
      <c r="AA9" s="24">
        <v>5.533648192912374E-3</v>
      </c>
      <c r="AB9" s="25">
        <f t="shared" si="18"/>
        <v>0.96185801214929267</v>
      </c>
      <c r="AC9" s="25">
        <f t="shared" si="19"/>
        <v>0.96994143511182906</v>
      </c>
      <c r="AD9" s="29">
        <f t="shared" si="20"/>
        <v>4.2254351296113768E-3</v>
      </c>
      <c r="AE9" s="29">
        <f t="shared" si="21"/>
        <v>1.8311289632357841E-3</v>
      </c>
      <c r="AF9" s="30">
        <v>9.5741192200842398E-3</v>
      </c>
      <c r="AG9" s="25">
        <v>7.1761819242751688E-3</v>
      </c>
      <c r="AH9" s="25">
        <f t="shared" si="22"/>
        <v>0.9576325770196813</v>
      </c>
      <c r="AI9" s="25">
        <f t="shared" si="23"/>
        <v>0.96811030614859328</v>
      </c>
      <c r="AJ9" s="29">
        <f t="shared" si="24"/>
        <v>5.7810690005485332E-3</v>
      </c>
      <c r="AK9" s="29">
        <f t="shared" si="25"/>
        <v>9.6733567711926316E-4</v>
      </c>
      <c r="AL9" s="30">
        <v>1.4E-2</v>
      </c>
      <c r="AM9" s="25">
        <v>9.4999999999999998E-3</v>
      </c>
      <c r="AN9" s="25">
        <f t="shared" si="26"/>
        <v>0.95185150801913276</v>
      </c>
      <c r="AO9" s="25">
        <f t="shared" si="27"/>
        <v>0.96714297047147402</v>
      </c>
      <c r="AP9" s="29">
        <f t="shared" si="28"/>
        <v>-1.3515132973902499E-2</v>
      </c>
      <c r="AQ9" s="29">
        <f t="shared" si="29"/>
        <v>-9.2759800297617101E-3</v>
      </c>
      <c r="AR9" s="30">
        <v>1.4E-2</v>
      </c>
      <c r="AS9" s="25">
        <v>9.4999999999999998E-3</v>
      </c>
      <c r="AT9" s="25">
        <f t="shared" si="2"/>
        <v>0.96536664099303526</v>
      </c>
      <c r="AU9" s="25">
        <f t="shared" si="3"/>
        <v>0.97641895050123573</v>
      </c>
      <c r="AV9" s="29">
        <f t="shared" si="30"/>
        <v>-7.0121012545522055E-3</v>
      </c>
      <c r="AW9" s="29">
        <f t="shared" si="31"/>
        <v>-1.1656366317652767E-3</v>
      </c>
      <c r="AX9" s="30">
        <v>1.8499999999999999E-2</v>
      </c>
      <c r="AY9" s="25">
        <v>1.4999999999999999E-2</v>
      </c>
      <c r="AZ9" s="25">
        <f t="shared" si="32"/>
        <v>0.97237874224758747</v>
      </c>
      <c r="BA9" s="26">
        <f t="shared" si="33"/>
        <v>0.977584587133001</v>
      </c>
    </row>
    <row r="10" spans="1:53" x14ac:dyDescent="0.35">
      <c r="A10" s="21">
        <v>5</v>
      </c>
      <c r="B10" s="24">
        <v>2.7432369192897771E-3</v>
      </c>
      <c r="C10" s="24">
        <v>1.6935091443997677E-3</v>
      </c>
      <c r="D10" s="74">
        <f t="shared" si="4"/>
        <v>0.97424101075013736</v>
      </c>
      <c r="E10" s="74">
        <f t="shared" si="5"/>
        <v>0.98402696864640582</v>
      </c>
      <c r="F10" s="29">
        <f t="shared" si="6"/>
        <v>3.0851974081148592E-2</v>
      </c>
      <c r="G10" s="29">
        <f t="shared" si="7"/>
        <v>3.0810469699141696E-2</v>
      </c>
      <c r="H10" s="24">
        <v>6.8326130940476806E-3</v>
      </c>
      <c r="I10" s="24">
        <v>5.6209927580940415E-3</v>
      </c>
      <c r="J10" s="74">
        <f t="shared" si="8"/>
        <v>0.94338903666898877</v>
      </c>
      <c r="K10" s="74">
        <f t="shared" si="9"/>
        <v>0.95321649894726412</v>
      </c>
      <c r="L10" s="29">
        <f t="shared" si="10"/>
        <v>-5.2867051498215134E-2</v>
      </c>
      <c r="M10" s="29">
        <f t="shared" si="11"/>
        <v>-3.9307831415474115E-2</v>
      </c>
      <c r="N10" s="24">
        <v>5.0000000000000001E-4</v>
      </c>
      <c r="O10" s="24">
        <v>1E-3</v>
      </c>
      <c r="P10" s="25">
        <f t="shared" si="12"/>
        <v>0.9962560881672039</v>
      </c>
      <c r="Q10" s="25">
        <f t="shared" si="13"/>
        <v>0.99252433036273824</v>
      </c>
      <c r="R10" s="29">
        <f t="shared" si="14"/>
        <v>1.4379199061258507E-2</v>
      </c>
      <c r="S10" s="29">
        <f t="shared" si="15"/>
        <v>1.8808737353010696E-2</v>
      </c>
      <c r="T10" s="24">
        <v>2.8097906660825055E-3</v>
      </c>
      <c r="U10" s="24">
        <v>4.0894640352392049E-3</v>
      </c>
      <c r="V10" s="25">
        <f t="shared" si="0"/>
        <v>0.98187688910594539</v>
      </c>
      <c r="W10" s="25">
        <f t="shared" si="1"/>
        <v>0.97371559300972754</v>
      </c>
      <c r="X10" s="29">
        <f t="shared" si="16"/>
        <v>2.001887695665272E-2</v>
      </c>
      <c r="Y10" s="29">
        <f t="shared" si="17"/>
        <v>3.774157897898478E-3</v>
      </c>
      <c r="Z10" s="30">
        <v>7.0456866216945637E-3</v>
      </c>
      <c r="AA10" s="24">
        <v>5.533648192912374E-3</v>
      </c>
      <c r="AB10" s="25">
        <f t="shared" si="18"/>
        <v>0.96185801214929267</v>
      </c>
      <c r="AC10" s="25">
        <f t="shared" si="19"/>
        <v>0.96994143511182906</v>
      </c>
      <c r="AD10" s="29">
        <f t="shared" si="20"/>
        <v>4.2254351296113768E-3</v>
      </c>
      <c r="AE10" s="29">
        <f t="shared" si="21"/>
        <v>1.8311289632357841E-3</v>
      </c>
      <c r="AF10" s="30">
        <v>9.5741192200842398E-3</v>
      </c>
      <c r="AG10" s="25">
        <v>7.1761819242751688E-3</v>
      </c>
      <c r="AH10" s="25">
        <f t="shared" si="22"/>
        <v>0.9576325770196813</v>
      </c>
      <c r="AI10" s="25">
        <f t="shared" si="23"/>
        <v>0.96811030614859328</v>
      </c>
      <c r="AJ10" s="29">
        <f t="shared" si="24"/>
        <v>5.7810690005485332E-3</v>
      </c>
      <c r="AK10" s="29">
        <f t="shared" si="25"/>
        <v>9.6733567711926316E-4</v>
      </c>
      <c r="AL10" s="30">
        <v>1.4E-2</v>
      </c>
      <c r="AM10" s="25">
        <v>9.4999999999999998E-3</v>
      </c>
      <c r="AN10" s="25">
        <f t="shared" si="26"/>
        <v>0.95185150801913276</v>
      </c>
      <c r="AO10" s="25">
        <f t="shared" si="27"/>
        <v>0.96714297047147402</v>
      </c>
      <c r="AP10" s="29">
        <f t="shared" si="28"/>
        <v>-1.3515132973902499E-2</v>
      </c>
      <c r="AQ10" s="29">
        <f t="shared" si="29"/>
        <v>-9.2759800297617101E-3</v>
      </c>
      <c r="AR10" s="30">
        <v>1.4E-2</v>
      </c>
      <c r="AS10" s="25">
        <v>9.4999999999999998E-3</v>
      </c>
      <c r="AT10" s="25">
        <f t="shared" si="2"/>
        <v>0.96536664099303526</v>
      </c>
      <c r="AU10" s="25">
        <f t="shared" si="3"/>
        <v>0.97641895050123573</v>
      </c>
      <c r="AV10" s="29">
        <f t="shared" si="30"/>
        <v>-7.0121012545522055E-3</v>
      </c>
      <c r="AW10" s="29">
        <f t="shared" si="31"/>
        <v>-1.1656366317652767E-3</v>
      </c>
      <c r="AX10" s="30">
        <v>1.8499999999999999E-2</v>
      </c>
      <c r="AY10" s="25">
        <v>1.4999999999999999E-2</v>
      </c>
      <c r="AZ10" s="25">
        <f t="shared" si="32"/>
        <v>0.97237874224758747</v>
      </c>
      <c r="BA10" s="26">
        <f t="shared" si="33"/>
        <v>0.977584587133001</v>
      </c>
    </row>
    <row r="11" spans="1:53" x14ac:dyDescent="0.35">
      <c r="A11" s="21">
        <v>6</v>
      </c>
      <c r="B11" s="24">
        <v>2.7432369192897771E-3</v>
      </c>
      <c r="C11" s="24">
        <v>1.6935091443997677E-3</v>
      </c>
      <c r="D11" s="74">
        <f t="shared" si="4"/>
        <v>0.97424101075013736</v>
      </c>
      <c r="E11" s="74">
        <f t="shared" si="5"/>
        <v>0.98402696864640582</v>
      </c>
      <c r="F11" s="29">
        <f t="shared" si="6"/>
        <v>3.0851974081148592E-2</v>
      </c>
      <c r="G11" s="29">
        <f t="shared" si="7"/>
        <v>3.0810469699141696E-2</v>
      </c>
      <c r="H11" s="24">
        <v>6.8326130940476806E-3</v>
      </c>
      <c r="I11" s="24">
        <v>5.6209927580940415E-3</v>
      </c>
      <c r="J11" s="74">
        <f t="shared" si="8"/>
        <v>0.94338903666898877</v>
      </c>
      <c r="K11" s="74">
        <f t="shared" si="9"/>
        <v>0.95321649894726412</v>
      </c>
      <c r="L11" s="29">
        <f t="shared" si="10"/>
        <v>-5.2867051498215134E-2</v>
      </c>
      <c r="M11" s="29">
        <f t="shared" si="11"/>
        <v>-3.9307831415474115E-2</v>
      </c>
      <c r="N11" s="24">
        <v>5.0000000000000001E-4</v>
      </c>
      <c r="O11" s="24">
        <v>1E-3</v>
      </c>
      <c r="P11" s="25">
        <f t="shared" si="12"/>
        <v>0.9962560881672039</v>
      </c>
      <c r="Q11" s="25">
        <f t="shared" si="13"/>
        <v>0.99252433036273824</v>
      </c>
      <c r="R11" s="29">
        <f t="shared" si="14"/>
        <v>1.4379199061258507E-2</v>
      </c>
      <c r="S11" s="29">
        <f t="shared" si="15"/>
        <v>1.8808737353010696E-2</v>
      </c>
      <c r="T11" s="24">
        <v>2.8097906660825055E-3</v>
      </c>
      <c r="U11" s="24">
        <v>4.0894640352392049E-3</v>
      </c>
      <c r="V11" s="25">
        <f t="shared" si="0"/>
        <v>0.98187688910594539</v>
      </c>
      <c r="W11" s="25">
        <f t="shared" si="1"/>
        <v>0.97371559300972754</v>
      </c>
      <c r="X11" s="29">
        <f t="shared" si="16"/>
        <v>2.001887695665272E-2</v>
      </c>
      <c r="Y11" s="29">
        <f t="shared" si="17"/>
        <v>3.774157897898478E-3</v>
      </c>
      <c r="Z11" s="30">
        <v>7.0456866216945637E-3</v>
      </c>
      <c r="AA11" s="24">
        <v>5.533648192912374E-3</v>
      </c>
      <c r="AB11" s="25">
        <f t="shared" si="18"/>
        <v>0.96185801214929267</v>
      </c>
      <c r="AC11" s="25">
        <f t="shared" si="19"/>
        <v>0.96994143511182906</v>
      </c>
      <c r="AD11" s="29">
        <f t="shared" si="20"/>
        <v>4.2254351296113768E-3</v>
      </c>
      <c r="AE11" s="29">
        <f t="shared" si="21"/>
        <v>1.8311289632357841E-3</v>
      </c>
      <c r="AF11" s="30">
        <v>9.5741192200842398E-3</v>
      </c>
      <c r="AG11" s="25">
        <v>7.1761819242751688E-3</v>
      </c>
      <c r="AH11" s="25">
        <f t="shared" si="22"/>
        <v>0.9576325770196813</v>
      </c>
      <c r="AI11" s="25">
        <f t="shared" si="23"/>
        <v>0.96811030614859328</v>
      </c>
      <c r="AJ11" s="29">
        <f t="shared" si="24"/>
        <v>5.7810690005485332E-3</v>
      </c>
      <c r="AK11" s="29">
        <f t="shared" si="25"/>
        <v>9.6733567711926316E-4</v>
      </c>
      <c r="AL11" s="30">
        <v>1.4E-2</v>
      </c>
      <c r="AM11" s="25">
        <v>9.4999999999999998E-3</v>
      </c>
      <c r="AN11" s="25">
        <f t="shared" si="26"/>
        <v>0.95185150801913276</v>
      </c>
      <c r="AO11" s="25">
        <f t="shared" si="27"/>
        <v>0.96714297047147402</v>
      </c>
      <c r="AP11" s="29">
        <f t="shared" si="28"/>
        <v>-1.3515132973902499E-2</v>
      </c>
      <c r="AQ11" s="29">
        <f t="shared" si="29"/>
        <v>-9.2759800297617101E-3</v>
      </c>
      <c r="AR11" s="30">
        <v>1.4E-2</v>
      </c>
      <c r="AS11" s="25">
        <v>9.4999999999999998E-3</v>
      </c>
      <c r="AT11" s="25">
        <f t="shared" si="2"/>
        <v>0.96536664099303526</v>
      </c>
      <c r="AU11" s="25">
        <f t="shared" si="3"/>
        <v>0.97641895050123573</v>
      </c>
      <c r="AV11" s="29">
        <f t="shared" si="30"/>
        <v>-7.0121012545522055E-3</v>
      </c>
      <c r="AW11" s="29">
        <f t="shared" si="31"/>
        <v>-1.1656366317652767E-3</v>
      </c>
      <c r="AX11" s="30">
        <v>1.8499999999999999E-2</v>
      </c>
      <c r="AY11" s="25">
        <v>1.4999999999999999E-2</v>
      </c>
      <c r="AZ11" s="25">
        <f t="shared" si="32"/>
        <v>0.97237874224758747</v>
      </c>
      <c r="BA11" s="26">
        <f t="shared" si="33"/>
        <v>0.977584587133001</v>
      </c>
    </row>
    <row r="12" spans="1:53" x14ac:dyDescent="0.35">
      <c r="A12" s="21">
        <v>7</v>
      </c>
      <c r="B12" s="24">
        <v>2.7432369192897771E-3</v>
      </c>
      <c r="C12" s="24">
        <v>1.6935091443997677E-3</v>
      </c>
      <c r="D12" s="74">
        <f t="shared" si="4"/>
        <v>0.97424101075013736</v>
      </c>
      <c r="E12" s="74">
        <f t="shared" si="5"/>
        <v>0.98402696864640582</v>
      </c>
      <c r="F12" s="29">
        <f t="shared" si="6"/>
        <v>3.0851974081148592E-2</v>
      </c>
      <c r="G12" s="29">
        <f t="shared" si="7"/>
        <v>3.0810469699141696E-2</v>
      </c>
      <c r="H12" s="24">
        <v>6.8326130940476806E-3</v>
      </c>
      <c r="I12" s="24">
        <v>5.6209927580940415E-3</v>
      </c>
      <c r="J12" s="74">
        <f t="shared" si="8"/>
        <v>0.94338903666898877</v>
      </c>
      <c r="K12" s="74">
        <f t="shared" si="9"/>
        <v>0.95321649894726412</v>
      </c>
      <c r="L12" s="29">
        <f t="shared" si="10"/>
        <v>-5.2867051498215134E-2</v>
      </c>
      <c r="M12" s="29">
        <f t="shared" si="11"/>
        <v>-3.9307831415474115E-2</v>
      </c>
      <c r="N12" s="24">
        <v>5.0000000000000001E-4</v>
      </c>
      <c r="O12" s="24">
        <v>1E-3</v>
      </c>
      <c r="P12" s="25">
        <f t="shared" si="12"/>
        <v>0.9962560881672039</v>
      </c>
      <c r="Q12" s="25">
        <f t="shared" si="13"/>
        <v>0.99252433036273824</v>
      </c>
      <c r="R12" s="29">
        <f t="shared" si="14"/>
        <v>1.4379199061258507E-2</v>
      </c>
      <c r="S12" s="29">
        <f t="shared" si="15"/>
        <v>1.8808737353010696E-2</v>
      </c>
      <c r="T12" s="24">
        <v>2.8097906660825055E-3</v>
      </c>
      <c r="U12" s="24">
        <v>4.0894640352392049E-3</v>
      </c>
      <c r="V12" s="25">
        <f t="shared" si="0"/>
        <v>0.98187688910594539</v>
      </c>
      <c r="W12" s="25">
        <f t="shared" si="1"/>
        <v>0.97371559300972754</v>
      </c>
      <c r="X12" s="29">
        <f t="shared" si="16"/>
        <v>2.001887695665272E-2</v>
      </c>
      <c r="Y12" s="29">
        <f t="shared" si="17"/>
        <v>3.774157897898478E-3</v>
      </c>
      <c r="Z12" s="30">
        <v>7.0456866216945637E-3</v>
      </c>
      <c r="AA12" s="24">
        <v>5.533648192912374E-3</v>
      </c>
      <c r="AB12" s="25">
        <f t="shared" si="18"/>
        <v>0.96185801214929267</v>
      </c>
      <c r="AC12" s="25">
        <f t="shared" si="19"/>
        <v>0.96994143511182906</v>
      </c>
      <c r="AD12" s="29">
        <f t="shared" si="20"/>
        <v>4.2254351296113768E-3</v>
      </c>
      <c r="AE12" s="29">
        <f t="shared" si="21"/>
        <v>1.8311289632357841E-3</v>
      </c>
      <c r="AF12" s="30">
        <v>9.5741192200842398E-3</v>
      </c>
      <c r="AG12" s="25">
        <v>7.1761819242751688E-3</v>
      </c>
      <c r="AH12" s="25">
        <f t="shared" si="22"/>
        <v>0.9576325770196813</v>
      </c>
      <c r="AI12" s="25">
        <f t="shared" si="23"/>
        <v>0.96811030614859328</v>
      </c>
      <c r="AJ12" s="29">
        <f t="shared" si="24"/>
        <v>5.7810690005485332E-3</v>
      </c>
      <c r="AK12" s="29">
        <f t="shared" si="25"/>
        <v>9.6733567711926316E-4</v>
      </c>
      <c r="AL12" s="30">
        <v>1.4E-2</v>
      </c>
      <c r="AM12" s="25">
        <v>9.4999999999999998E-3</v>
      </c>
      <c r="AN12" s="25">
        <f t="shared" si="26"/>
        <v>0.95185150801913276</v>
      </c>
      <c r="AO12" s="25">
        <f t="shared" si="27"/>
        <v>0.96714297047147402</v>
      </c>
      <c r="AP12" s="29">
        <f t="shared" si="28"/>
        <v>-1.3515132973902499E-2</v>
      </c>
      <c r="AQ12" s="29">
        <f t="shared" si="29"/>
        <v>-9.2759800297617101E-3</v>
      </c>
      <c r="AR12" s="30">
        <v>1.4E-2</v>
      </c>
      <c r="AS12" s="25">
        <v>9.4999999999999998E-3</v>
      </c>
      <c r="AT12" s="25">
        <f t="shared" si="2"/>
        <v>0.96536664099303526</v>
      </c>
      <c r="AU12" s="25">
        <f t="shared" si="3"/>
        <v>0.97641895050123573</v>
      </c>
      <c r="AV12" s="29">
        <f t="shared" si="30"/>
        <v>-7.0121012545522055E-3</v>
      </c>
      <c r="AW12" s="29">
        <f t="shared" si="31"/>
        <v>-1.1656366317652767E-3</v>
      </c>
      <c r="AX12" s="30">
        <v>1.8499999999999999E-2</v>
      </c>
      <c r="AY12" s="25">
        <v>1.4999999999999999E-2</v>
      </c>
      <c r="AZ12" s="25">
        <f t="shared" si="32"/>
        <v>0.97237874224758747</v>
      </c>
      <c r="BA12" s="26">
        <f t="shared" si="33"/>
        <v>0.977584587133001</v>
      </c>
    </row>
    <row r="13" spans="1:53" x14ac:dyDescent="0.35">
      <c r="A13" s="21">
        <v>8</v>
      </c>
      <c r="B13" s="24">
        <v>2.7432369192897771E-3</v>
      </c>
      <c r="C13" s="24">
        <v>1.6935091443997677E-3</v>
      </c>
      <c r="D13" s="74">
        <f t="shared" si="4"/>
        <v>0.97424101075013736</v>
      </c>
      <c r="E13" s="74">
        <f t="shared" si="5"/>
        <v>0.98402696864640582</v>
      </c>
      <c r="F13" s="29">
        <f t="shared" si="6"/>
        <v>3.0851974081148592E-2</v>
      </c>
      <c r="G13" s="29">
        <f t="shared" si="7"/>
        <v>3.0810469699141696E-2</v>
      </c>
      <c r="H13" s="24">
        <v>6.8326130940476806E-3</v>
      </c>
      <c r="I13" s="24">
        <v>5.6209927580940415E-3</v>
      </c>
      <c r="J13" s="74">
        <f t="shared" si="8"/>
        <v>0.94338903666898877</v>
      </c>
      <c r="K13" s="74">
        <f t="shared" si="9"/>
        <v>0.95321649894726412</v>
      </c>
      <c r="L13" s="29">
        <f t="shared" si="10"/>
        <v>-5.2867051498215134E-2</v>
      </c>
      <c r="M13" s="29">
        <f t="shared" si="11"/>
        <v>-3.9307831415474115E-2</v>
      </c>
      <c r="N13" s="24">
        <v>5.0000000000000001E-4</v>
      </c>
      <c r="O13" s="24">
        <v>1E-3</v>
      </c>
      <c r="P13" s="25">
        <f t="shared" si="12"/>
        <v>0.9962560881672039</v>
      </c>
      <c r="Q13" s="25">
        <f t="shared" si="13"/>
        <v>0.99252433036273824</v>
      </c>
      <c r="R13" s="29">
        <f t="shared" si="14"/>
        <v>1.4379199061258507E-2</v>
      </c>
      <c r="S13" s="29">
        <f t="shared" si="15"/>
        <v>1.8808737353010696E-2</v>
      </c>
      <c r="T13" s="24">
        <v>2.8097906660825055E-3</v>
      </c>
      <c r="U13" s="24">
        <v>4.0894640352392049E-3</v>
      </c>
      <c r="V13" s="25">
        <f t="shared" si="0"/>
        <v>0.98187688910594539</v>
      </c>
      <c r="W13" s="25">
        <f t="shared" si="1"/>
        <v>0.97371559300972754</v>
      </c>
      <c r="X13" s="29">
        <f t="shared" si="16"/>
        <v>2.001887695665272E-2</v>
      </c>
      <c r="Y13" s="29">
        <f t="shared" si="17"/>
        <v>3.774157897898478E-3</v>
      </c>
      <c r="Z13" s="30">
        <v>7.0456866216945637E-3</v>
      </c>
      <c r="AA13" s="24">
        <v>5.533648192912374E-3</v>
      </c>
      <c r="AB13" s="25">
        <f t="shared" si="18"/>
        <v>0.96185801214929267</v>
      </c>
      <c r="AC13" s="25">
        <f t="shared" si="19"/>
        <v>0.96994143511182906</v>
      </c>
      <c r="AD13" s="29">
        <f t="shared" si="20"/>
        <v>4.2254351296113768E-3</v>
      </c>
      <c r="AE13" s="29">
        <f t="shared" si="21"/>
        <v>1.8311289632357841E-3</v>
      </c>
      <c r="AF13" s="30">
        <v>9.5741192200842398E-3</v>
      </c>
      <c r="AG13" s="25">
        <v>7.1761819242751688E-3</v>
      </c>
      <c r="AH13" s="25">
        <f t="shared" si="22"/>
        <v>0.9576325770196813</v>
      </c>
      <c r="AI13" s="25">
        <f t="shared" si="23"/>
        <v>0.96811030614859328</v>
      </c>
      <c r="AJ13" s="29">
        <f t="shared" si="24"/>
        <v>5.7810690005485332E-3</v>
      </c>
      <c r="AK13" s="29">
        <f t="shared" si="25"/>
        <v>9.6733567711926316E-4</v>
      </c>
      <c r="AL13" s="30">
        <v>1.4E-2</v>
      </c>
      <c r="AM13" s="25">
        <v>9.4999999999999998E-3</v>
      </c>
      <c r="AN13" s="25">
        <f t="shared" si="26"/>
        <v>0.95185150801913276</v>
      </c>
      <c r="AO13" s="25">
        <f t="shared" si="27"/>
        <v>0.96714297047147402</v>
      </c>
      <c r="AP13" s="29">
        <f t="shared" si="28"/>
        <v>-1.3515132973902499E-2</v>
      </c>
      <c r="AQ13" s="29">
        <f t="shared" si="29"/>
        <v>-9.2759800297617101E-3</v>
      </c>
      <c r="AR13" s="30">
        <v>1.4E-2</v>
      </c>
      <c r="AS13" s="25">
        <v>9.4999999999999998E-3</v>
      </c>
      <c r="AT13" s="25">
        <f t="shared" si="2"/>
        <v>0.96536664099303526</v>
      </c>
      <c r="AU13" s="25">
        <f t="shared" si="3"/>
        <v>0.97641895050123573</v>
      </c>
      <c r="AV13" s="29">
        <f t="shared" si="30"/>
        <v>-7.0121012545522055E-3</v>
      </c>
      <c r="AW13" s="29">
        <f t="shared" si="31"/>
        <v>-1.1656366317652767E-3</v>
      </c>
      <c r="AX13" s="30">
        <v>1.8499999999999999E-2</v>
      </c>
      <c r="AY13" s="25">
        <v>1.4999999999999999E-2</v>
      </c>
      <c r="AZ13" s="25">
        <f t="shared" si="32"/>
        <v>0.97237874224758747</v>
      </c>
      <c r="BA13" s="26">
        <f t="shared" si="33"/>
        <v>0.977584587133001</v>
      </c>
    </row>
    <row r="14" spans="1:53" x14ac:dyDescent="0.35">
      <c r="A14" s="21">
        <v>9</v>
      </c>
      <c r="B14" s="24">
        <v>2.7432369192897771E-3</v>
      </c>
      <c r="C14" s="24">
        <v>1.6935091443997677E-3</v>
      </c>
      <c r="D14" s="74">
        <f t="shared" si="4"/>
        <v>0.97424101075013736</v>
      </c>
      <c r="E14" s="74">
        <f t="shared" si="5"/>
        <v>0.98402696864640582</v>
      </c>
      <c r="F14" s="29">
        <f t="shared" si="6"/>
        <v>3.0851974081148592E-2</v>
      </c>
      <c r="G14" s="29">
        <f t="shared" si="7"/>
        <v>3.0810469699141696E-2</v>
      </c>
      <c r="H14" s="24">
        <v>6.8326130940476806E-3</v>
      </c>
      <c r="I14" s="24">
        <v>5.6209927580940415E-3</v>
      </c>
      <c r="J14" s="74">
        <f t="shared" si="8"/>
        <v>0.94338903666898877</v>
      </c>
      <c r="K14" s="74">
        <f t="shared" si="9"/>
        <v>0.95321649894726412</v>
      </c>
      <c r="L14" s="29">
        <f t="shared" si="10"/>
        <v>-5.2867051498215134E-2</v>
      </c>
      <c r="M14" s="29">
        <f t="shared" si="11"/>
        <v>-3.9307831415474115E-2</v>
      </c>
      <c r="N14" s="24">
        <v>5.0000000000000001E-4</v>
      </c>
      <c r="O14" s="24">
        <v>1E-3</v>
      </c>
      <c r="P14" s="25">
        <f t="shared" si="12"/>
        <v>0.9962560881672039</v>
      </c>
      <c r="Q14" s="25">
        <f t="shared" si="13"/>
        <v>0.99252433036273824</v>
      </c>
      <c r="R14" s="29">
        <f t="shared" si="14"/>
        <v>1.4379199061258507E-2</v>
      </c>
      <c r="S14" s="29">
        <f t="shared" si="15"/>
        <v>1.8808737353010696E-2</v>
      </c>
      <c r="T14" s="24">
        <v>2.8097906660825055E-3</v>
      </c>
      <c r="U14" s="24">
        <v>4.0894640352392049E-3</v>
      </c>
      <c r="V14" s="25">
        <f t="shared" si="0"/>
        <v>0.98187688910594539</v>
      </c>
      <c r="W14" s="25">
        <f t="shared" si="1"/>
        <v>0.97371559300972754</v>
      </c>
      <c r="X14" s="29">
        <f t="shared" si="16"/>
        <v>2.001887695665272E-2</v>
      </c>
      <c r="Y14" s="29">
        <f t="shared" si="17"/>
        <v>3.774157897898478E-3</v>
      </c>
      <c r="Z14" s="30">
        <v>7.0456866216945637E-3</v>
      </c>
      <c r="AA14" s="24">
        <v>5.533648192912374E-3</v>
      </c>
      <c r="AB14" s="25">
        <f t="shared" si="18"/>
        <v>0.96185801214929267</v>
      </c>
      <c r="AC14" s="25">
        <f t="shared" si="19"/>
        <v>0.96994143511182906</v>
      </c>
      <c r="AD14" s="29">
        <f t="shared" si="20"/>
        <v>4.2254351296113768E-3</v>
      </c>
      <c r="AE14" s="29">
        <f t="shared" si="21"/>
        <v>1.8311289632357841E-3</v>
      </c>
      <c r="AF14" s="30">
        <v>9.5741192200842398E-3</v>
      </c>
      <c r="AG14" s="25">
        <v>7.1761819242751688E-3</v>
      </c>
      <c r="AH14" s="25">
        <f t="shared" si="22"/>
        <v>0.9576325770196813</v>
      </c>
      <c r="AI14" s="25">
        <f t="shared" si="23"/>
        <v>0.96811030614859328</v>
      </c>
      <c r="AJ14" s="29">
        <f t="shared" si="24"/>
        <v>5.7810690005485332E-3</v>
      </c>
      <c r="AK14" s="29">
        <f t="shared" si="25"/>
        <v>9.6733567711926316E-4</v>
      </c>
      <c r="AL14" s="30">
        <v>1.4E-2</v>
      </c>
      <c r="AM14" s="25">
        <v>9.4999999999999998E-3</v>
      </c>
      <c r="AN14" s="25">
        <f t="shared" si="26"/>
        <v>0.95185150801913276</v>
      </c>
      <c r="AO14" s="25">
        <f t="shared" si="27"/>
        <v>0.96714297047147402</v>
      </c>
      <c r="AP14" s="29">
        <f t="shared" si="28"/>
        <v>-1.3515132973902499E-2</v>
      </c>
      <c r="AQ14" s="29">
        <f t="shared" si="29"/>
        <v>-9.2759800297617101E-3</v>
      </c>
      <c r="AR14" s="30">
        <v>1.4E-2</v>
      </c>
      <c r="AS14" s="25">
        <v>9.4999999999999998E-3</v>
      </c>
      <c r="AT14" s="25">
        <f t="shared" si="2"/>
        <v>0.96536664099303526</v>
      </c>
      <c r="AU14" s="25">
        <f t="shared" si="3"/>
        <v>0.97641895050123573</v>
      </c>
      <c r="AV14" s="29">
        <f t="shared" si="30"/>
        <v>-7.0121012545522055E-3</v>
      </c>
      <c r="AW14" s="29">
        <f t="shared" si="31"/>
        <v>-1.1656366317652767E-3</v>
      </c>
      <c r="AX14" s="30">
        <v>1.8499999999999999E-2</v>
      </c>
      <c r="AY14" s="25">
        <v>1.4999999999999999E-2</v>
      </c>
      <c r="AZ14" s="25">
        <f t="shared" si="32"/>
        <v>0.97237874224758747</v>
      </c>
      <c r="BA14" s="26">
        <f t="shared" si="33"/>
        <v>0.977584587133001</v>
      </c>
    </row>
    <row r="15" spans="1:53" x14ac:dyDescent="0.35">
      <c r="A15" s="21">
        <v>10</v>
      </c>
      <c r="B15" s="24">
        <v>2.7432369192897771E-3</v>
      </c>
      <c r="C15" s="24">
        <v>1.6935091443997677E-3</v>
      </c>
      <c r="D15" s="74">
        <f t="shared" si="4"/>
        <v>0.97424101075013736</v>
      </c>
      <c r="E15" s="74">
        <f t="shared" si="5"/>
        <v>0.98402696864640582</v>
      </c>
      <c r="F15" s="29">
        <f t="shared" si="6"/>
        <v>3.0851974081148592E-2</v>
      </c>
      <c r="G15" s="29">
        <f t="shared" si="7"/>
        <v>3.0810469699141696E-2</v>
      </c>
      <c r="H15" s="24">
        <v>6.8326130940476806E-3</v>
      </c>
      <c r="I15" s="24">
        <v>5.6209927580940415E-3</v>
      </c>
      <c r="J15" s="74">
        <f t="shared" si="8"/>
        <v>0.94338903666898877</v>
      </c>
      <c r="K15" s="74">
        <f t="shared" si="9"/>
        <v>0.95321649894726412</v>
      </c>
      <c r="L15" s="29">
        <f t="shared" si="10"/>
        <v>-5.2867051498215134E-2</v>
      </c>
      <c r="M15" s="29">
        <f t="shared" si="11"/>
        <v>-3.9307831415474115E-2</v>
      </c>
      <c r="N15" s="24">
        <v>5.0000000000000001E-4</v>
      </c>
      <c r="O15" s="24">
        <v>1E-3</v>
      </c>
      <c r="P15" s="25">
        <f t="shared" si="12"/>
        <v>0.9962560881672039</v>
      </c>
      <c r="Q15" s="25">
        <f t="shared" si="13"/>
        <v>0.99252433036273824</v>
      </c>
      <c r="R15" s="29">
        <f t="shared" si="14"/>
        <v>1.4379199061258507E-2</v>
      </c>
      <c r="S15" s="29">
        <f t="shared" si="15"/>
        <v>1.8808737353010696E-2</v>
      </c>
      <c r="T15" s="24">
        <v>2.8097906660825055E-3</v>
      </c>
      <c r="U15" s="24">
        <v>4.0894640352392049E-3</v>
      </c>
      <c r="V15" s="25">
        <f t="shared" si="0"/>
        <v>0.98187688910594539</v>
      </c>
      <c r="W15" s="25">
        <f t="shared" si="1"/>
        <v>0.97371559300972754</v>
      </c>
      <c r="X15" s="29">
        <f t="shared" si="16"/>
        <v>2.001887695665272E-2</v>
      </c>
      <c r="Y15" s="29">
        <f t="shared" si="17"/>
        <v>3.774157897898478E-3</v>
      </c>
      <c r="Z15" s="30">
        <v>7.0456866216945637E-3</v>
      </c>
      <c r="AA15" s="24">
        <v>5.533648192912374E-3</v>
      </c>
      <c r="AB15" s="25">
        <f t="shared" si="18"/>
        <v>0.96185801214929267</v>
      </c>
      <c r="AC15" s="25">
        <f t="shared" si="19"/>
        <v>0.96994143511182906</v>
      </c>
      <c r="AD15" s="29">
        <f t="shared" si="20"/>
        <v>4.2254351296113768E-3</v>
      </c>
      <c r="AE15" s="29">
        <f t="shared" si="21"/>
        <v>1.8311289632357841E-3</v>
      </c>
      <c r="AF15" s="30">
        <v>9.5741192200842398E-3</v>
      </c>
      <c r="AG15" s="25">
        <v>7.1761819242751688E-3</v>
      </c>
      <c r="AH15" s="25">
        <f t="shared" si="22"/>
        <v>0.9576325770196813</v>
      </c>
      <c r="AI15" s="25">
        <f t="shared" si="23"/>
        <v>0.96811030614859328</v>
      </c>
      <c r="AJ15" s="29">
        <f t="shared" si="24"/>
        <v>5.7810690005485332E-3</v>
      </c>
      <c r="AK15" s="29">
        <f t="shared" si="25"/>
        <v>9.6733567711926316E-4</v>
      </c>
      <c r="AL15" s="30">
        <v>1.4E-2</v>
      </c>
      <c r="AM15" s="25">
        <v>9.4999999999999998E-3</v>
      </c>
      <c r="AN15" s="25">
        <f t="shared" si="26"/>
        <v>0.95185150801913276</v>
      </c>
      <c r="AO15" s="25">
        <f t="shared" si="27"/>
        <v>0.96714297047147402</v>
      </c>
      <c r="AP15" s="29">
        <f t="shared" si="28"/>
        <v>-1.3515132973902499E-2</v>
      </c>
      <c r="AQ15" s="29">
        <f t="shared" si="29"/>
        <v>-9.2759800297617101E-3</v>
      </c>
      <c r="AR15" s="30">
        <v>1.4E-2</v>
      </c>
      <c r="AS15" s="25">
        <v>9.4999999999999998E-3</v>
      </c>
      <c r="AT15" s="25">
        <f t="shared" si="2"/>
        <v>0.96536664099303526</v>
      </c>
      <c r="AU15" s="25">
        <f t="shared" si="3"/>
        <v>0.97641895050123573</v>
      </c>
      <c r="AV15" s="29">
        <f t="shared" si="30"/>
        <v>-7.0121012545522055E-3</v>
      </c>
      <c r="AW15" s="29">
        <f t="shared" si="31"/>
        <v>-1.1656366317652767E-3</v>
      </c>
      <c r="AX15" s="30">
        <v>1.8499999999999999E-2</v>
      </c>
      <c r="AY15" s="25">
        <v>1.4999999999999999E-2</v>
      </c>
      <c r="AZ15" s="25">
        <f t="shared" si="32"/>
        <v>0.97237874224758747</v>
      </c>
      <c r="BA15" s="26">
        <f t="shared" si="33"/>
        <v>0.977584587133001</v>
      </c>
    </row>
    <row r="16" spans="1:53" x14ac:dyDescent="0.35">
      <c r="A16" s="21">
        <v>11</v>
      </c>
      <c r="B16" s="24">
        <v>2.7432369192897771E-3</v>
      </c>
      <c r="C16" s="24">
        <v>1.6935091443997677E-3</v>
      </c>
      <c r="D16" s="74">
        <f t="shared" si="4"/>
        <v>0.97424101075013736</v>
      </c>
      <c r="E16" s="74">
        <f t="shared" si="5"/>
        <v>0.98402696864640582</v>
      </c>
      <c r="F16" s="29">
        <f t="shared" si="6"/>
        <v>3.0851974081148592E-2</v>
      </c>
      <c r="G16" s="29">
        <f t="shared" si="7"/>
        <v>3.0810469699141696E-2</v>
      </c>
      <c r="H16" s="24">
        <v>6.8326130940476806E-3</v>
      </c>
      <c r="I16" s="24">
        <v>5.6209927580940415E-3</v>
      </c>
      <c r="J16" s="74">
        <f t="shared" si="8"/>
        <v>0.94338903666898877</v>
      </c>
      <c r="K16" s="74">
        <f t="shared" si="9"/>
        <v>0.95321649894726412</v>
      </c>
      <c r="L16" s="29">
        <f t="shared" si="10"/>
        <v>-5.2867051498215134E-2</v>
      </c>
      <c r="M16" s="29">
        <f t="shared" si="11"/>
        <v>-3.9307831415474115E-2</v>
      </c>
      <c r="N16" s="24">
        <v>5.0000000000000001E-4</v>
      </c>
      <c r="O16" s="24">
        <v>1E-3</v>
      </c>
      <c r="P16" s="25">
        <f t="shared" si="12"/>
        <v>0.9962560881672039</v>
      </c>
      <c r="Q16" s="25">
        <f t="shared" si="13"/>
        <v>0.99252433036273824</v>
      </c>
      <c r="R16" s="29">
        <f t="shared" si="14"/>
        <v>1.4379199061258507E-2</v>
      </c>
      <c r="S16" s="29">
        <f t="shared" si="15"/>
        <v>1.8808737353010696E-2</v>
      </c>
      <c r="T16" s="24">
        <v>2.8097906660825055E-3</v>
      </c>
      <c r="U16" s="24">
        <v>4.0894640352392049E-3</v>
      </c>
      <c r="V16" s="25">
        <f t="shared" si="0"/>
        <v>0.98187688910594539</v>
      </c>
      <c r="W16" s="25">
        <f t="shared" si="1"/>
        <v>0.97371559300972754</v>
      </c>
      <c r="X16" s="29">
        <f t="shared" si="16"/>
        <v>2.001887695665272E-2</v>
      </c>
      <c r="Y16" s="29">
        <f t="shared" si="17"/>
        <v>3.774157897898478E-3</v>
      </c>
      <c r="Z16" s="30">
        <v>7.0456866216945637E-3</v>
      </c>
      <c r="AA16" s="24">
        <v>5.533648192912374E-3</v>
      </c>
      <c r="AB16" s="25">
        <f t="shared" si="18"/>
        <v>0.96185801214929267</v>
      </c>
      <c r="AC16" s="25">
        <f t="shared" si="19"/>
        <v>0.96994143511182906</v>
      </c>
      <c r="AD16" s="29">
        <f t="shared" si="20"/>
        <v>4.2254351296113768E-3</v>
      </c>
      <c r="AE16" s="29">
        <f t="shared" si="21"/>
        <v>1.8311289632357841E-3</v>
      </c>
      <c r="AF16" s="30">
        <v>9.5741192200842398E-3</v>
      </c>
      <c r="AG16" s="25">
        <v>7.1761819242751688E-3</v>
      </c>
      <c r="AH16" s="25">
        <f t="shared" si="22"/>
        <v>0.9576325770196813</v>
      </c>
      <c r="AI16" s="25">
        <f t="shared" si="23"/>
        <v>0.96811030614859328</v>
      </c>
      <c r="AJ16" s="29">
        <f t="shared" si="24"/>
        <v>5.7810690005485332E-3</v>
      </c>
      <c r="AK16" s="29">
        <f t="shared" si="25"/>
        <v>9.6733567711926316E-4</v>
      </c>
      <c r="AL16" s="30">
        <v>1.4E-2</v>
      </c>
      <c r="AM16" s="25">
        <v>9.4999999999999998E-3</v>
      </c>
      <c r="AN16" s="25">
        <f t="shared" si="26"/>
        <v>0.95185150801913276</v>
      </c>
      <c r="AO16" s="25">
        <f t="shared" si="27"/>
        <v>0.96714297047147402</v>
      </c>
      <c r="AP16" s="29">
        <f t="shared" si="28"/>
        <v>-1.3515132973902499E-2</v>
      </c>
      <c r="AQ16" s="29">
        <f t="shared" si="29"/>
        <v>-9.2759800297617101E-3</v>
      </c>
      <c r="AR16" s="30">
        <v>1.4E-2</v>
      </c>
      <c r="AS16" s="25">
        <v>9.4999999999999998E-3</v>
      </c>
      <c r="AT16" s="25">
        <f t="shared" si="2"/>
        <v>0.96536664099303526</v>
      </c>
      <c r="AU16" s="25">
        <f t="shared" si="3"/>
        <v>0.97641895050123573</v>
      </c>
      <c r="AV16" s="29">
        <f t="shared" si="30"/>
        <v>-7.0121012545522055E-3</v>
      </c>
      <c r="AW16" s="29">
        <f t="shared" si="31"/>
        <v>-1.1656366317652767E-3</v>
      </c>
      <c r="AX16" s="30">
        <v>1.8499999999999999E-2</v>
      </c>
      <c r="AY16" s="25">
        <v>1.4999999999999999E-2</v>
      </c>
      <c r="AZ16" s="25">
        <f t="shared" si="32"/>
        <v>0.97237874224758747</v>
      </c>
      <c r="BA16" s="26">
        <f t="shared" si="33"/>
        <v>0.977584587133001</v>
      </c>
    </row>
    <row r="17" spans="1:53" x14ac:dyDescent="0.35">
      <c r="A17" s="21">
        <v>12</v>
      </c>
      <c r="B17" s="24">
        <v>2.7432369192897771E-3</v>
      </c>
      <c r="C17" s="24">
        <v>1.6935091443997677E-3</v>
      </c>
      <c r="D17" s="74">
        <f t="shared" si="4"/>
        <v>0.97424101075013736</v>
      </c>
      <c r="E17" s="74">
        <f t="shared" si="5"/>
        <v>0.98402696864640582</v>
      </c>
      <c r="F17" s="29">
        <f t="shared" si="6"/>
        <v>3.0851974081148592E-2</v>
      </c>
      <c r="G17" s="29">
        <f t="shared" si="7"/>
        <v>3.0810469699141696E-2</v>
      </c>
      <c r="H17" s="24">
        <v>6.8326130940476806E-3</v>
      </c>
      <c r="I17" s="24">
        <v>5.6209927580940415E-3</v>
      </c>
      <c r="J17" s="74">
        <f t="shared" si="8"/>
        <v>0.94338903666898877</v>
      </c>
      <c r="K17" s="74">
        <f t="shared" si="9"/>
        <v>0.95321649894726412</v>
      </c>
      <c r="L17" s="29">
        <f t="shared" si="10"/>
        <v>-5.2867051498215134E-2</v>
      </c>
      <c r="M17" s="29">
        <f t="shared" si="11"/>
        <v>-3.9307831415474115E-2</v>
      </c>
      <c r="N17" s="24">
        <v>5.0000000000000001E-4</v>
      </c>
      <c r="O17" s="24">
        <v>1E-3</v>
      </c>
      <c r="P17" s="25">
        <f t="shared" si="12"/>
        <v>0.9962560881672039</v>
      </c>
      <c r="Q17" s="25">
        <f t="shared" si="13"/>
        <v>0.99252433036273824</v>
      </c>
      <c r="R17" s="29">
        <f t="shared" si="14"/>
        <v>1.4379199061258507E-2</v>
      </c>
      <c r="S17" s="29">
        <f t="shared" si="15"/>
        <v>1.8808737353010696E-2</v>
      </c>
      <c r="T17" s="24">
        <v>2.8097906660825055E-3</v>
      </c>
      <c r="U17" s="24">
        <v>4.0894640352392049E-3</v>
      </c>
      <c r="V17" s="25">
        <f t="shared" si="0"/>
        <v>0.98187688910594539</v>
      </c>
      <c r="W17" s="25">
        <f t="shared" si="1"/>
        <v>0.97371559300972754</v>
      </c>
      <c r="X17" s="29">
        <f t="shared" si="16"/>
        <v>2.001887695665272E-2</v>
      </c>
      <c r="Y17" s="29">
        <f t="shared" si="17"/>
        <v>3.774157897898478E-3</v>
      </c>
      <c r="Z17" s="30">
        <v>7.0456866216945637E-3</v>
      </c>
      <c r="AA17" s="24">
        <v>5.533648192912374E-3</v>
      </c>
      <c r="AB17" s="25">
        <f t="shared" si="18"/>
        <v>0.96185801214929267</v>
      </c>
      <c r="AC17" s="25">
        <f t="shared" si="19"/>
        <v>0.96994143511182906</v>
      </c>
      <c r="AD17" s="29">
        <f t="shared" si="20"/>
        <v>4.2254351296113768E-3</v>
      </c>
      <c r="AE17" s="29">
        <f t="shared" si="21"/>
        <v>1.8311289632357841E-3</v>
      </c>
      <c r="AF17" s="30">
        <v>9.5741192200842398E-3</v>
      </c>
      <c r="AG17" s="25">
        <v>7.1761819242751688E-3</v>
      </c>
      <c r="AH17" s="25">
        <f t="shared" si="22"/>
        <v>0.9576325770196813</v>
      </c>
      <c r="AI17" s="25">
        <f t="shared" si="23"/>
        <v>0.96811030614859328</v>
      </c>
      <c r="AJ17" s="29">
        <f t="shared" si="24"/>
        <v>5.7810690005485332E-3</v>
      </c>
      <c r="AK17" s="29">
        <f t="shared" si="25"/>
        <v>9.6733567711926316E-4</v>
      </c>
      <c r="AL17" s="30">
        <v>1.4E-2</v>
      </c>
      <c r="AM17" s="25">
        <v>9.4999999999999998E-3</v>
      </c>
      <c r="AN17" s="25">
        <f t="shared" si="26"/>
        <v>0.95185150801913276</v>
      </c>
      <c r="AO17" s="25">
        <f t="shared" si="27"/>
        <v>0.96714297047147402</v>
      </c>
      <c r="AP17" s="29">
        <f t="shared" si="28"/>
        <v>-1.3515132973902499E-2</v>
      </c>
      <c r="AQ17" s="29">
        <f t="shared" si="29"/>
        <v>-9.2759800297617101E-3</v>
      </c>
      <c r="AR17" s="30">
        <v>1.4E-2</v>
      </c>
      <c r="AS17" s="25">
        <v>9.4999999999999998E-3</v>
      </c>
      <c r="AT17" s="25">
        <f t="shared" si="2"/>
        <v>0.96536664099303526</v>
      </c>
      <c r="AU17" s="25">
        <f t="shared" si="3"/>
        <v>0.97641895050123573</v>
      </c>
      <c r="AV17" s="29">
        <f t="shared" si="30"/>
        <v>-7.0121012545522055E-3</v>
      </c>
      <c r="AW17" s="29">
        <f t="shared" si="31"/>
        <v>-1.1656366317652767E-3</v>
      </c>
      <c r="AX17" s="30">
        <v>1.8499999999999999E-2</v>
      </c>
      <c r="AY17" s="25">
        <v>1.4999999999999999E-2</v>
      </c>
      <c r="AZ17" s="25">
        <f t="shared" si="32"/>
        <v>0.97237874224758747</v>
      </c>
      <c r="BA17" s="26">
        <f t="shared" si="33"/>
        <v>0.977584587133001</v>
      </c>
    </row>
    <row r="18" spans="1:53" x14ac:dyDescent="0.35">
      <c r="A18" s="21">
        <v>13</v>
      </c>
      <c r="B18" s="24">
        <v>2.7432369192897771E-3</v>
      </c>
      <c r="C18" s="24">
        <v>1.6935091443997677E-3</v>
      </c>
      <c r="D18" s="74">
        <f t="shared" si="4"/>
        <v>0.97424101075013736</v>
      </c>
      <c r="E18" s="74">
        <f t="shared" si="5"/>
        <v>0.98402696864640582</v>
      </c>
      <c r="F18" s="29">
        <f t="shared" si="6"/>
        <v>3.0851974081148592E-2</v>
      </c>
      <c r="G18" s="29">
        <f t="shared" si="7"/>
        <v>3.0810469699141696E-2</v>
      </c>
      <c r="H18" s="24">
        <v>6.8326130940476806E-3</v>
      </c>
      <c r="I18" s="24">
        <v>5.6209927580940415E-3</v>
      </c>
      <c r="J18" s="74">
        <f t="shared" si="8"/>
        <v>0.94338903666898877</v>
      </c>
      <c r="K18" s="74">
        <f t="shared" si="9"/>
        <v>0.95321649894726412</v>
      </c>
      <c r="L18" s="29">
        <f t="shared" si="10"/>
        <v>-5.2867051498215134E-2</v>
      </c>
      <c r="M18" s="29">
        <f t="shared" si="11"/>
        <v>-3.9307831415474115E-2</v>
      </c>
      <c r="N18" s="24">
        <v>5.0000000000000001E-4</v>
      </c>
      <c r="O18" s="24">
        <v>1E-3</v>
      </c>
      <c r="P18" s="25">
        <f t="shared" si="12"/>
        <v>0.9962560881672039</v>
      </c>
      <c r="Q18" s="25">
        <f t="shared" si="13"/>
        <v>0.99252433036273824</v>
      </c>
      <c r="R18" s="29">
        <f t="shared" si="14"/>
        <v>1.4379199061258507E-2</v>
      </c>
      <c r="S18" s="29">
        <f t="shared" si="15"/>
        <v>1.8808737353010696E-2</v>
      </c>
      <c r="T18" s="24">
        <v>2.8097906660825055E-3</v>
      </c>
      <c r="U18" s="24">
        <v>4.0894640352392049E-3</v>
      </c>
      <c r="V18" s="25">
        <f t="shared" si="0"/>
        <v>0.98187688910594539</v>
      </c>
      <c r="W18" s="25">
        <f t="shared" si="1"/>
        <v>0.97371559300972754</v>
      </c>
      <c r="X18" s="29">
        <f t="shared" si="16"/>
        <v>2.001887695665272E-2</v>
      </c>
      <c r="Y18" s="29">
        <f t="shared" si="17"/>
        <v>3.774157897898478E-3</v>
      </c>
      <c r="Z18" s="30">
        <v>7.0456866216945637E-3</v>
      </c>
      <c r="AA18" s="24">
        <v>5.533648192912374E-3</v>
      </c>
      <c r="AB18" s="25">
        <f t="shared" si="18"/>
        <v>0.96185801214929267</v>
      </c>
      <c r="AC18" s="25">
        <f t="shared" si="19"/>
        <v>0.96994143511182906</v>
      </c>
      <c r="AD18" s="29">
        <f t="shared" si="20"/>
        <v>4.2254351296113768E-3</v>
      </c>
      <c r="AE18" s="29">
        <f t="shared" si="21"/>
        <v>1.8311289632357841E-3</v>
      </c>
      <c r="AF18" s="30">
        <v>9.5741192200842398E-3</v>
      </c>
      <c r="AG18" s="25">
        <v>7.1761819242751688E-3</v>
      </c>
      <c r="AH18" s="25">
        <f t="shared" si="22"/>
        <v>0.9576325770196813</v>
      </c>
      <c r="AI18" s="25">
        <f t="shared" si="23"/>
        <v>0.96811030614859328</v>
      </c>
      <c r="AJ18" s="29">
        <f t="shared" si="24"/>
        <v>5.7810690005485332E-3</v>
      </c>
      <c r="AK18" s="29">
        <f t="shared" si="25"/>
        <v>9.6733567711926316E-4</v>
      </c>
      <c r="AL18" s="30">
        <v>1.4E-2</v>
      </c>
      <c r="AM18" s="25">
        <v>9.4999999999999998E-3</v>
      </c>
      <c r="AN18" s="25">
        <f t="shared" si="26"/>
        <v>0.95185150801913276</v>
      </c>
      <c r="AO18" s="25">
        <f t="shared" si="27"/>
        <v>0.96714297047147402</v>
      </c>
      <c r="AP18" s="29">
        <f t="shared" si="28"/>
        <v>-1.3515132973902499E-2</v>
      </c>
      <c r="AQ18" s="29">
        <f t="shared" si="29"/>
        <v>-9.2759800297617101E-3</v>
      </c>
      <c r="AR18" s="30">
        <v>1.4E-2</v>
      </c>
      <c r="AS18" s="25">
        <v>9.4999999999999998E-3</v>
      </c>
      <c r="AT18" s="25">
        <f t="shared" si="2"/>
        <v>0.96536664099303526</v>
      </c>
      <c r="AU18" s="25">
        <f t="shared" si="3"/>
        <v>0.97641895050123573</v>
      </c>
      <c r="AV18" s="29">
        <f t="shared" si="30"/>
        <v>-8.622443985245587E-3</v>
      </c>
      <c r="AW18" s="29">
        <f t="shared" si="31"/>
        <v>-2.4064885644012879E-3</v>
      </c>
      <c r="AX18" s="30">
        <v>1.7416666666666667E-2</v>
      </c>
      <c r="AY18" s="25">
        <v>1.4166666666666666E-2</v>
      </c>
      <c r="AZ18" s="25">
        <f t="shared" si="32"/>
        <v>0.97398908497828085</v>
      </c>
      <c r="BA18" s="26">
        <f t="shared" si="33"/>
        <v>0.97882543906563702</v>
      </c>
    </row>
    <row r="19" spans="1:53" x14ac:dyDescent="0.35">
      <c r="A19" s="21">
        <v>14</v>
      </c>
      <c r="B19" s="24">
        <v>2.7432369192897771E-3</v>
      </c>
      <c r="C19" s="24">
        <v>1.6935091443997677E-3</v>
      </c>
      <c r="D19" s="74">
        <f t="shared" si="4"/>
        <v>0.97424101075013736</v>
      </c>
      <c r="E19" s="74">
        <f t="shared" si="5"/>
        <v>0.98402696864640582</v>
      </c>
      <c r="F19" s="29">
        <f t="shared" si="6"/>
        <v>3.0851974081148592E-2</v>
      </c>
      <c r="G19" s="29">
        <f t="shared" si="7"/>
        <v>3.0810469699141696E-2</v>
      </c>
      <c r="H19" s="24">
        <v>6.8326130940476806E-3</v>
      </c>
      <c r="I19" s="24">
        <v>5.6209927580940415E-3</v>
      </c>
      <c r="J19" s="74">
        <f t="shared" si="8"/>
        <v>0.94338903666898877</v>
      </c>
      <c r="K19" s="74">
        <f t="shared" si="9"/>
        <v>0.95321649894726412</v>
      </c>
      <c r="L19" s="29">
        <f t="shared" si="10"/>
        <v>-5.2867051498215134E-2</v>
      </c>
      <c r="M19" s="29">
        <f t="shared" si="11"/>
        <v>-3.9307831415474115E-2</v>
      </c>
      <c r="N19" s="24">
        <v>5.0000000000000001E-4</v>
      </c>
      <c r="O19" s="24">
        <v>1E-3</v>
      </c>
      <c r="P19" s="25">
        <f t="shared" si="12"/>
        <v>0.9962560881672039</v>
      </c>
      <c r="Q19" s="25">
        <f t="shared" si="13"/>
        <v>0.99252433036273824</v>
      </c>
      <c r="R19" s="29">
        <f t="shared" si="14"/>
        <v>1.4379199061258507E-2</v>
      </c>
      <c r="S19" s="29">
        <f t="shared" si="15"/>
        <v>1.8808737353010696E-2</v>
      </c>
      <c r="T19" s="24">
        <v>2.8097906660825055E-3</v>
      </c>
      <c r="U19" s="24">
        <v>4.0894640352392049E-3</v>
      </c>
      <c r="V19" s="25">
        <f t="shared" si="0"/>
        <v>0.98187688910594539</v>
      </c>
      <c r="W19" s="25">
        <f t="shared" si="1"/>
        <v>0.97371559300972754</v>
      </c>
      <c r="X19" s="29">
        <f t="shared" si="16"/>
        <v>2.001887695665272E-2</v>
      </c>
      <c r="Y19" s="29">
        <f t="shared" si="17"/>
        <v>3.774157897898478E-3</v>
      </c>
      <c r="Z19" s="30">
        <v>7.0456866216945637E-3</v>
      </c>
      <c r="AA19" s="24">
        <v>5.533648192912374E-3</v>
      </c>
      <c r="AB19" s="25">
        <f t="shared" si="18"/>
        <v>0.96185801214929267</v>
      </c>
      <c r="AC19" s="25">
        <f t="shared" si="19"/>
        <v>0.96994143511182906</v>
      </c>
      <c r="AD19" s="29">
        <f t="shared" si="20"/>
        <v>4.2254351296113768E-3</v>
      </c>
      <c r="AE19" s="29">
        <f t="shared" si="21"/>
        <v>1.8311289632357841E-3</v>
      </c>
      <c r="AF19" s="30">
        <v>9.5741192200842398E-3</v>
      </c>
      <c r="AG19" s="25">
        <v>7.1761819242751688E-3</v>
      </c>
      <c r="AH19" s="25">
        <f t="shared" si="22"/>
        <v>0.9576325770196813</v>
      </c>
      <c r="AI19" s="25">
        <f t="shared" si="23"/>
        <v>0.96811030614859328</v>
      </c>
      <c r="AJ19" s="29">
        <f t="shared" si="24"/>
        <v>5.7810690005485332E-3</v>
      </c>
      <c r="AK19" s="29">
        <f t="shared" si="25"/>
        <v>9.6733567711926316E-4</v>
      </c>
      <c r="AL19" s="30">
        <v>1.4E-2</v>
      </c>
      <c r="AM19" s="25">
        <v>9.4999999999999998E-3</v>
      </c>
      <c r="AN19" s="25">
        <f t="shared" si="26"/>
        <v>0.95185150801913276</v>
      </c>
      <c r="AO19" s="25">
        <f t="shared" si="27"/>
        <v>0.96714297047147402</v>
      </c>
      <c r="AP19" s="29">
        <f t="shared" si="28"/>
        <v>-1.3515132973902499E-2</v>
      </c>
      <c r="AQ19" s="29">
        <f t="shared" si="29"/>
        <v>-9.2759800297617101E-3</v>
      </c>
      <c r="AR19" s="30">
        <v>1.4E-2</v>
      </c>
      <c r="AS19" s="25">
        <v>9.4999999999999998E-3</v>
      </c>
      <c r="AT19" s="25">
        <f t="shared" si="2"/>
        <v>0.96536664099303526</v>
      </c>
      <c r="AU19" s="25">
        <f t="shared" si="3"/>
        <v>0.97641895050123573</v>
      </c>
      <c r="AV19" s="29">
        <f t="shared" si="30"/>
        <v>-1.0233674691089045E-2</v>
      </c>
      <c r="AW19" s="29">
        <f t="shared" si="31"/>
        <v>-3.6478650592969286E-3</v>
      </c>
      <c r="AX19" s="30">
        <v>1.6333333333333335E-2</v>
      </c>
      <c r="AY19" s="25">
        <v>1.3333333333333332E-2</v>
      </c>
      <c r="AZ19" s="25">
        <f t="shared" si="32"/>
        <v>0.97560031568412431</v>
      </c>
      <c r="BA19" s="26">
        <f t="shared" si="33"/>
        <v>0.98006681556053266</v>
      </c>
    </row>
    <row r="20" spans="1:53" x14ac:dyDescent="0.35">
      <c r="A20" s="21">
        <v>15</v>
      </c>
      <c r="B20" s="24">
        <v>2.7432369192897771E-3</v>
      </c>
      <c r="C20" s="24">
        <v>1.6935091443997677E-3</v>
      </c>
      <c r="D20" s="74">
        <f t="shared" si="4"/>
        <v>0.97424101075013736</v>
      </c>
      <c r="E20" s="74">
        <f t="shared" si="5"/>
        <v>0.98402696864640582</v>
      </c>
      <c r="F20" s="29">
        <f t="shared" si="6"/>
        <v>3.0851974081148592E-2</v>
      </c>
      <c r="G20" s="29">
        <f t="shared" si="7"/>
        <v>3.0810469699141696E-2</v>
      </c>
      <c r="H20" s="24">
        <v>6.8326130940476806E-3</v>
      </c>
      <c r="I20" s="24">
        <v>5.6209927580940415E-3</v>
      </c>
      <c r="J20" s="74">
        <f t="shared" si="8"/>
        <v>0.94338903666898877</v>
      </c>
      <c r="K20" s="74">
        <f t="shared" si="9"/>
        <v>0.95321649894726412</v>
      </c>
      <c r="L20" s="29">
        <f t="shared" si="10"/>
        <v>-5.2867051498215134E-2</v>
      </c>
      <c r="M20" s="29">
        <f t="shared" si="11"/>
        <v>-3.9307831415474115E-2</v>
      </c>
      <c r="N20" s="24">
        <v>5.0000000000000001E-4</v>
      </c>
      <c r="O20" s="24">
        <v>1E-3</v>
      </c>
      <c r="P20" s="25">
        <f t="shared" si="12"/>
        <v>0.9962560881672039</v>
      </c>
      <c r="Q20" s="25">
        <f t="shared" si="13"/>
        <v>0.99252433036273824</v>
      </c>
      <c r="R20" s="29">
        <f t="shared" si="14"/>
        <v>1.4379199061258507E-2</v>
      </c>
      <c r="S20" s="29">
        <f t="shared" si="15"/>
        <v>1.8808737353010696E-2</v>
      </c>
      <c r="T20" s="24">
        <v>2.8097906660825055E-3</v>
      </c>
      <c r="U20" s="24">
        <v>4.0894640352392049E-3</v>
      </c>
      <c r="V20" s="25">
        <f t="shared" si="0"/>
        <v>0.98187688910594539</v>
      </c>
      <c r="W20" s="25">
        <f t="shared" si="1"/>
        <v>0.97371559300972754</v>
      </c>
      <c r="X20" s="29">
        <f t="shared" si="16"/>
        <v>2.001887695665272E-2</v>
      </c>
      <c r="Y20" s="29">
        <f t="shared" si="17"/>
        <v>3.774157897898478E-3</v>
      </c>
      <c r="Z20" s="30">
        <v>7.0456866216945637E-3</v>
      </c>
      <c r="AA20" s="24">
        <v>5.533648192912374E-3</v>
      </c>
      <c r="AB20" s="25">
        <f t="shared" si="18"/>
        <v>0.96185801214929267</v>
      </c>
      <c r="AC20" s="25">
        <f t="shared" si="19"/>
        <v>0.96994143511182906</v>
      </c>
      <c r="AD20" s="29">
        <f t="shared" si="20"/>
        <v>4.2254351296113768E-3</v>
      </c>
      <c r="AE20" s="29">
        <f t="shared" si="21"/>
        <v>1.8311289632357841E-3</v>
      </c>
      <c r="AF20" s="30">
        <v>9.5741192200842398E-3</v>
      </c>
      <c r="AG20" s="25">
        <v>7.1761819242751688E-3</v>
      </c>
      <c r="AH20" s="25">
        <f t="shared" si="22"/>
        <v>0.9576325770196813</v>
      </c>
      <c r="AI20" s="25">
        <f t="shared" si="23"/>
        <v>0.96811030614859328</v>
      </c>
      <c r="AJ20" s="29">
        <f t="shared" si="24"/>
        <v>5.7810690005485332E-3</v>
      </c>
      <c r="AK20" s="29">
        <f t="shared" si="25"/>
        <v>9.6733567711926316E-4</v>
      </c>
      <c r="AL20" s="30">
        <v>1.4E-2</v>
      </c>
      <c r="AM20" s="25">
        <v>9.4999999999999998E-3</v>
      </c>
      <c r="AN20" s="25">
        <f t="shared" si="26"/>
        <v>0.95185150801913276</v>
      </c>
      <c r="AO20" s="25">
        <f t="shared" si="27"/>
        <v>0.96714297047147402</v>
      </c>
      <c r="AP20" s="29">
        <f t="shared" si="28"/>
        <v>-1.3515132973902499E-2</v>
      </c>
      <c r="AQ20" s="29">
        <f t="shared" si="29"/>
        <v>-9.2759800297617101E-3</v>
      </c>
      <c r="AR20" s="30">
        <v>1.4E-2</v>
      </c>
      <c r="AS20" s="25">
        <v>9.4999999999999998E-3</v>
      </c>
      <c r="AT20" s="25">
        <f t="shared" si="2"/>
        <v>0.96536664099303526</v>
      </c>
      <c r="AU20" s="25">
        <f t="shared" si="3"/>
        <v>0.97641895050123573</v>
      </c>
      <c r="AV20" s="29">
        <f t="shared" si="30"/>
        <v>-1.1845792882974604E-2</v>
      </c>
      <c r="AW20" s="29">
        <f t="shared" si="31"/>
        <v>-4.8897658948839906E-3</v>
      </c>
      <c r="AX20" s="30">
        <v>1.5250000000000001E-2</v>
      </c>
      <c r="AY20" s="25">
        <v>1.2499999999999999E-2</v>
      </c>
      <c r="AZ20" s="25">
        <f t="shared" si="32"/>
        <v>0.97721243387600987</v>
      </c>
      <c r="BA20" s="26">
        <f t="shared" si="33"/>
        <v>0.98130871639611972</v>
      </c>
    </row>
    <row r="21" spans="1:53" x14ac:dyDescent="0.35">
      <c r="A21" s="21">
        <v>16</v>
      </c>
      <c r="B21" s="24">
        <v>2.7432369192897771E-3</v>
      </c>
      <c r="C21" s="24">
        <v>1.6935091443997677E-3</v>
      </c>
      <c r="D21" s="74">
        <f t="shared" si="4"/>
        <v>0.97424101075013736</v>
      </c>
      <c r="E21" s="74">
        <f t="shared" si="5"/>
        <v>0.98402696864640582</v>
      </c>
      <c r="F21" s="29">
        <f t="shared" si="6"/>
        <v>3.0851974081148592E-2</v>
      </c>
      <c r="G21" s="29">
        <f t="shared" si="7"/>
        <v>3.0810469699141696E-2</v>
      </c>
      <c r="H21" s="24">
        <v>6.8326130940476806E-3</v>
      </c>
      <c r="I21" s="24">
        <v>5.6209927580940415E-3</v>
      </c>
      <c r="J21" s="74">
        <f t="shared" si="8"/>
        <v>0.94338903666898877</v>
      </c>
      <c r="K21" s="74">
        <f t="shared" si="9"/>
        <v>0.95321649894726412</v>
      </c>
      <c r="L21" s="29">
        <f t="shared" si="10"/>
        <v>-5.211972868502357E-2</v>
      </c>
      <c r="M21" s="29">
        <f t="shared" si="11"/>
        <v>-3.7818523936895554E-2</v>
      </c>
      <c r="N21" s="24">
        <v>5.9999999999999995E-4</v>
      </c>
      <c r="O21" s="24">
        <v>1.1999999999999999E-3</v>
      </c>
      <c r="P21" s="25">
        <f t="shared" si="12"/>
        <v>0.99550876535401234</v>
      </c>
      <c r="Q21" s="25">
        <f t="shared" si="13"/>
        <v>0.99103502288415968</v>
      </c>
      <c r="R21" s="29">
        <f t="shared" si="14"/>
        <v>1.2632380826100298E-2</v>
      </c>
      <c r="S21" s="29">
        <f t="shared" si="15"/>
        <v>1.5874683867777017E-2</v>
      </c>
      <c r="T21" s="24">
        <v>2.6536911846334775E-3</v>
      </c>
      <c r="U21" s="24">
        <v>3.8622715888370269E-3</v>
      </c>
      <c r="V21" s="25">
        <f t="shared" si="0"/>
        <v>0.98287638452791204</v>
      </c>
      <c r="W21" s="25">
        <f t="shared" si="1"/>
        <v>0.97516033901638266</v>
      </c>
      <c r="X21" s="29">
        <f t="shared" si="16"/>
        <v>1.8931093802547538E-2</v>
      </c>
      <c r="Y21" s="29">
        <f t="shared" si="17"/>
        <v>3.5686178558484993E-3</v>
      </c>
      <c r="Z21" s="30">
        <v>6.6542595871559767E-3</v>
      </c>
      <c r="AA21" s="24">
        <v>5.2262232933061306E-3</v>
      </c>
      <c r="AB21" s="25">
        <f t="shared" si="18"/>
        <v>0.9639452907253645</v>
      </c>
      <c r="AC21" s="25">
        <f t="shared" si="19"/>
        <v>0.97159172116053416</v>
      </c>
      <c r="AD21" s="29">
        <f t="shared" si="20"/>
        <v>3.996258436303024E-3</v>
      </c>
      <c r="AE21" s="29">
        <f t="shared" si="21"/>
        <v>1.7307974126311576E-3</v>
      </c>
      <c r="AF21" s="30">
        <v>9.0422237078573373E-3</v>
      </c>
      <c r="AG21" s="25">
        <v>6.7775051507043263E-3</v>
      </c>
      <c r="AH21" s="25">
        <f t="shared" si="22"/>
        <v>0.95994903228906148</v>
      </c>
      <c r="AI21" s="25">
        <f t="shared" si="23"/>
        <v>0.969860923747903</v>
      </c>
      <c r="AJ21" s="29">
        <f t="shared" si="24"/>
        <v>5.3757804221469252E-3</v>
      </c>
      <c r="AK21" s="29">
        <f t="shared" si="25"/>
        <v>9.3482430420888107E-4</v>
      </c>
      <c r="AL21" s="30">
        <v>1.3195281649966899E-2</v>
      </c>
      <c r="AM21" s="25">
        <v>8.9785739183268747E-3</v>
      </c>
      <c r="AN21" s="25">
        <f t="shared" si="26"/>
        <v>0.95457325186691455</v>
      </c>
      <c r="AO21" s="25">
        <f t="shared" si="27"/>
        <v>0.96892609944369412</v>
      </c>
      <c r="AP21" s="29">
        <f t="shared" si="28"/>
        <v>-1.2764291333111411E-2</v>
      </c>
      <c r="AQ21" s="29">
        <f t="shared" si="29"/>
        <v>-8.778392047130601E-3</v>
      </c>
      <c r="AR21" s="30">
        <v>1.3195281649966899E-2</v>
      </c>
      <c r="AS21" s="25">
        <v>8.9785739183268747E-3</v>
      </c>
      <c r="AT21" s="25">
        <f t="shared" si="2"/>
        <v>0.96733754320002596</v>
      </c>
      <c r="AU21" s="25">
        <f t="shared" si="3"/>
        <v>0.97770449149082472</v>
      </c>
      <c r="AV21" s="29">
        <f t="shared" si="30"/>
        <v>-1.1487895865611053E-2</v>
      </c>
      <c r="AW21" s="29">
        <f t="shared" si="31"/>
        <v>-4.8466498602859343E-3</v>
      </c>
      <c r="AX21" s="30">
        <v>1.4166666666666668E-2</v>
      </c>
      <c r="AY21" s="25">
        <v>1.1666666666666665E-2</v>
      </c>
      <c r="AZ21" s="25">
        <f t="shared" si="32"/>
        <v>0.97882543906563702</v>
      </c>
      <c r="BA21" s="26">
        <f t="shared" si="33"/>
        <v>0.98255114135111066</v>
      </c>
    </row>
    <row r="22" spans="1:53" x14ac:dyDescent="0.35">
      <c r="A22" s="21">
        <v>17</v>
      </c>
      <c r="B22" s="24">
        <v>2.7432369192897771E-3</v>
      </c>
      <c r="C22" s="24">
        <v>1.6935091443997677E-3</v>
      </c>
      <c r="D22" s="74">
        <f t="shared" si="4"/>
        <v>0.97424101075013736</v>
      </c>
      <c r="E22" s="74">
        <f t="shared" si="5"/>
        <v>0.98402696864640582</v>
      </c>
      <c r="F22" s="29">
        <f t="shared" si="6"/>
        <v>3.0851974081148592E-2</v>
      </c>
      <c r="G22" s="29">
        <f t="shared" si="7"/>
        <v>3.0810469699141696E-2</v>
      </c>
      <c r="H22" s="24">
        <v>6.8326130940476806E-3</v>
      </c>
      <c r="I22" s="24">
        <v>5.6209927580940415E-3</v>
      </c>
      <c r="J22" s="74">
        <f t="shared" si="8"/>
        <v>0.94338903666898877</v>
      </c>
      <c r="K22" s="74">
        <f t="shared" si="9"/>
        <v>0.95321649894726412</v>
      </c>
      <c r="L22" s="29">
        <f t="shared" si="10"/>
        <v>-5.1372891765263273E-2</v>
      </c>
      <c r="M22" s="29">
        <f t="shared" si="11"/>
        <v>-3.7074596767753931E-2</v>
      </c>
      <c r="N22" s="24">
        <v>6.9999999999999999E-4</v>
      </c>
      <c r="O22" s="24">
        <v>1.2999999999999999E-3</v>
      </c>
      <c r="P22" s="25">
        <f t="shared" si="12"/>
        <v>0.99476192843425204</v>
      </c>
      <c r="Q22" s="25">
        <f t="shared" si="13"/>
        <v>0.99029109571501805</v>
      </c>
      <c r="R22" s="29">
        <f t="shared" si="14"/>
        <v>1.0885187716773048E-2</v>
      </c>
      <c r="S22" s="29">
        <f t="shared" si="15"/>
        <v>1.3684197260698805E-2</v>
      </c>
      <c r="T22" s="24">
        <v>2.4975917031844494E-3</v>
      </c>
      <c r="U22" s="24">
        <v>3.6350791424348489E-3</v>
      </c>
      <c r="V22" s="25">
        <f t="shared" si="0"/>
        <v>0.98387674071747899</v>
      </c>
      <c r="W22" s="25">
        <f t="shared" si="1"/>
        <v>0.97660689845431925</v>
      </c>
      <c r="X22" s="29">
        <f t="shared" si="16"/>
        <v>1.7840466926220544E-2</v>
      </c>
      <c r="Y22" s="29">
        <f t="shared" si="17"/>
        <v>3.3625946286772734E-3</v>
      </c>
      <c r="Z22" s="30">
        <v>6.2628325526173896E-3</v>
      </c>
      <c r="AA22" s="24">
        <v>4.9187983936998872E-3</v>
      </c>
      <c r="AB22" s="25">
        <f t="shared" si="18"/>
        <v>0.96603627379125845</v>
      </c>
      <c r="AC22" s="25">
        <f t="shared" si="19"/>
        <v>0.97324430382564198</v>
      </c>
      <c r="AD22" s="29">
        <f t="shared" si="20"/>
        <v>3.7664304007836158E-3</v>
      </c>
      <c r="AE22" s="29">
        <f t="shared" si="21"/>
        <v>1.6303013242700004E-3</v>
      </c>
      <c r="AF22" s="30">
        <v>8.5103281956304348E-3</v>
      </c>
      <c r="AG22" s="25">
        <v>6.3788283771334837E-3</v>
      </c>
      <c r="AH22" s="25">
        <f t="shared" si="22"/>
        <v>0.96226984339047483</v>
      </c>
      <c r="AI22" s="25">
        <f t="shared" si="23"/>
        <v>0.97161400250137198</v>
      </c>
      <c r="AJ22" s="29">
        <f t="shared" si="24"/>
        <v>4.9692932047424865E-3</v>
      </c>
      <c r="AK22" s="29">
        <f t="shared" si="25"/>
        <v>9.0242705822773939E-4</v>
      </c>
      <c r="AL22" s="30">
        <v>1.2390563299933799E-2</v>
      </c>
      <c r="AM22" s="25">
        <v>8.4571478366537497E-3</v>
      </c>
      <c r="AN22" s="25">
        <f t="shared" si="26"/>
        <v>0.95730055018573235</v>
      </c>
      <c r="AO22" s="25">
        <f t="shared" si="27"/>
        <v>0.97071157544314424</v>
      </c>
      <c r="AP22" s="29">
        <f t="shared" si="28"/>
        <v>-1.2010307539963461E-2</v>
      </c>
      <c r="AQ22" s="29">
        <f t="shared" si="29"/>
        <v>-8.2794720191490256E-3</v>
      </c>
      <c r="AR22" s="30">
        <v>1.2390563299933799E-2</v>
      </c>
      <c r="AS22" s="25">
        <v>8.4571478366537497E-3</v>
      </c>
      <c r="AT22" s="25">
        <f t="shared" si="2"/>
        <v>0.96931085772569581</v>
      </c>
      <c r="AU22" s="25">
        <f t="shared" si="3"/>
        <v>0.97899104746229326</v>
      </c>
      <c r="AV22" s="29">
        <f t="shared" si="30"/>
        <v>-1.1128473039814235E-2</v>
      </c>
      <c r="AW22" s="29">
        <f t="shared" si="31"/>
        <v>-4.8030427422048882E-3</v>
      </c>
      <c r="AX22" s="30">
        <v>1.3083333333333334E-2</v>
      </c>
      <c r="AY22" s="25">
        <v>1.0833333333333332E-2</v>
      </c>
      <c r="AZ22" s="25">
        <f t="shared" si="32"/>
        <v>0.98043933076551004</v>
      </c>
      <c r="BA22" s="26">
        <f t="shared" si="33"/>
        <v>0.98379409020449815</v>
      </c>
    </row>
    <row r="23" spans="1:53" x14ac:dyDescent="0.35">
      <c r="A23" s="21">
        <v>18</v>
      </c>
      <c r="B23" s="24">
        <v>2.7432369192897771E-3</v>
      </c>
      <c r="C23" s="24">
        <v>1.6935091443997677E-3</v>
      </c>
      <c r="D23" s="74">
        <f t="shared" si="4"/>
        <v>0.97424101075013736</v>
      </c>
      <c r="E23" s="74">
        <f t="shared" si="5"/>
        <v>0.98402696864640582</v>
      </c>
      <c r="F23" s="29">
        <f t="shared" si="6"/>
        <v>3.0851974081148592E-2</v>
      </c>
      <c r="G23" s="29">
        <f t="shared" si="7"/>
        <v>3.0810469699141696E-2</v>
      </c>
      <c r="H23" s="24">
        <v>6.8326130940476806E-3</v>
      </c>
      <c r="I23" s="24">
        <v>5.6209927580940415E-3</v>
      </c>
      <c r="J23" s="74">
        <f t="shared" si="8"/>
        <v>0.94338903666898877</v>
      </c>
      <c r="K23" s="74">
        <f t="shared" si="9"/>
        <v>0.95321649894726412</v>
      </c>
      <c r="L23" s="29">
        <f t="shared" si="10"/>
        <v>-5.0626540471591541E-2</v>
      </c>
      <c r="M23" s="29">
        <f t="shared" si="11"/>
        <v>-3.5588194236666038E-2</v>
      </c>
      <c r="N23" s="24">
        <v>8.0000000000000004E-4</v>
      </c>
      <c r="O23" s="24">
        <v>1.5E-3</v>
      </c>
      <c r="P23" s="25">
        <f t="shared" si="12"/>
        <v>0.99401557714058031</v>
      </c>
      <c r="Q23" s="25">
        <f t="shared" si="13"/>
        <v>0.98880469318393016</v>
      </c>
      <c r="R23" s="29">
        <f t="shared" si="14"/>
        <v>9.1376188595143626E-3</v>
      </c>
      <c r="S23" s="29">
        <f t="shared" si="15"/>
        <v>1.0749419998469456E-2</v>
      </c>
      <c r="T23" s="24">
        <v>2.3414922217354214E-3</v>
      </c>
      <c r="U23" s="24">
        <v>3.4078866960326709E-3</v>
      </c>
      <c r="V23" s="25">
        <f t="shared" si="0"/>
        <v>0.98487795828106595</v>
      </c>
      <c r="W23" s="25">
        <f t="shared" si="1"/>
        <v>0.97805527318546071</v>
      </c>
      <c r="X23" s="29">
        <f t="shared" si="16"/>
        <v>1.6746991822445434E-2</v>
      </c>
      <c r="Y23" s="29">
        <f t="shared" si="17"/>
        <v>3.1560875932363786E-3</v>
      </c>
      <c r="Z23" s="30">
        <v>5.8714055180788026E-3</v>
      </c>
      <c r="AA23" s="24">
        <v>4.6113734940936438E-3</v>
      </c>
      <c r="AB23" s="25">
        <f t="shared" si="18"/>
        <v>0.96813096645862051</v>
      </c>
      <c r="AC23" s="25">
        <f t="shared" si="19"/>
        <v>0.97489918559222433</v>
      </c>
      <c r="AD23" s="29">
        <f t="shared" si="20"/>
        <v>3.5359502873757442E-3</v>
      </c>
      <c r="AE23" s="29">
        <f t="shared" si="21"/>
        <v>1.5296407127297629E-3</v>
      </c>
      <c r="AF23" s="30">
        <v>7.9784326834035323E-3</v>
      </c>
      <c r="AG23" s="25">
        <v>5.9801516035626412E-3</v>
      </c>
      <c r="AH23" s="25">
        <f t="shared" si="22"/>
        <v>0.96459501617124477</v>
      </c>
      <c r="AI23" s="25">
        <f t="shared" si="23"/>
        <v>0.97336954487949456</v>
      </c>
      <c r="AJ23" s="29">
        <f t="shared" si="24"/>
        <v>4.5616063999429635E-3</v>
      </c>
      <c r="AK23" s="29">
        <f t="shared" si="25"/>
        <v>8.701445570941102E-4</v>
      </c>
      <c r="AL23" s="30">
        <v>1.1585844949900698E-2</v>
      </c>
      <c r="AM23" s="25">
        <v>7.9357217549806246E-3</v>
      </c>
      <c r="AN23" s="25">
        <f t="shared" si="26"/>
        <v>0.9600334097713018</v>
      </c>
      <c r="AO23" s="25">
        <f t="shared" si="27"/>
        <v>0.97249940032240045</v>
      </c>
      <c r="AP23" s="29">
        <f t="shared" si="28"/>
        <v>-1.1253175782140579E-2</v>
      </c>
      <c r="AQ23" s="29">
        <f t="shared" si="29"/>
        <v>-7.7792183602219955E-3</v>
      </c>
      <c r="AR23" s="30">
        <v>1.1585844949900698E-2</v>
      </c>
      <c r="AS23" s="25">
        <v>7.9357217549806246E-3</v>
      </c>
      <c r="AT23" s="25">
        <f t="shared" si="2"/>
        <v>0.97128658555344238</v>
      </c>
      <c r="AU23" s="25">
        <f t="shared" si="3"/>
        <v>0.98027861868262245</v>
      </c>
      <c r="AV23" s="29">
        <f t="shared" si="30"/>
        <v>-1.0767522935494211E-2</v>
      </c>
      <c r="AW23" s="29">
        <f t="shared" si="31"/>
        <v>-4.7589440529313132E-3</v>
      </c>
      <c r="AX23" s="30">
        <v>1.2E-2</v>
      </c>
      <c r="AY23" s="25">
        <v>0.01</v>
      </c>
      <c r="AZ23" s="25">
        <f t="shared" si="32"/>
        <v>0.98205410848893659</v>
      </c>
      <c r="BA23" s="26">
        <f t="shared" si="33"/>
        <v>0.98503756273555376</v>
      </c>
    </row>
    <row r="24" spans="1:53" x14ac:dyDescent="0.35">
      <c r="A24" s="21">
        <v>19</v>
      </c>
      <c r="B24" s="24">
        <v>2.7432369192897771E-3</v>
      </c>
      <c r="C24" s="24">
        <v>1.6935091443997677E-3</v>
      </c>
      <c r="D24" s="74">
        <f t="shared" si="4"/>
        <v>0.97424101075013736</v>
      </c>
      <c r="E24" s="74">
        <f t="shared" si="5"/>
        <v>0.98402696864640582</v>
      </c>
      <c r="F24" s="29">
        <f t="shared" si="6"/>
        <v>3.0851974081148592E-2</v>
      </c>
      <c r="G24" s="29">
        <f t="shared" si="7"/>
        <v>3.0810469699141696E-2</v>
      </c>
      <c r="H24" s="24">
        <v>6.8326130940476806E-3</v>
      </c>
      <c r="I24" s="24">
        <v>5.6209927580940415E-3</v>
      </c>
      <c r="J24" s="74">
        <f t="shared" si="8"/>
        <v>0.94338903666898877</v>
      </c>
      <c r="K24" s="74">
        <f t="shared" si="9"/>
        <v>0.95321649894726412</v>
      </c>
      <c r="L24" s="29">
        <f t="shared" si="10"/>
        <v>-4.988067453678724E-2</v>
      </c>
      <c r="M24" s="29">
        <f t="shared" si="11"/>
        <v>-3.4103725672437579E-2</v>
      </c>
      <c r="N24" s="24">
        <v>8.9999999999999998E-4</v>
      </c>
      <c r="O24" s="24">
        <v>1.6999999999999999E-3</v>
      </c>
      <c r="P24" s="25">
        <f t="shared" si="12"/>
        <v>0.99326971120577601</v>
      </c>
      <c r="Q24" s="25">
        <f t="shared" si="13"/>
        <v>0.9873202246197017</v>
      </c>
      <c r="R24" s="29">
        <f t="shared" si="14"/>
        <v>7.3896733803517911E-3</v>
      </c>
      <c r="S24" s="29">
        <f t="shared" si="15"/>
        <v>7.8147595464876929E-3</v>
      </c>
      <c r="T24" s="24">
        <v>2.1853927402863934E-3</v>
      </c>
      <c r="U24" s="24">
        <v>3.1806942496304929E-3</v>
      </c>
      <c r="V24" s="25">
        <f t="shared" si="0"/>
        <v>0.98588003782542422</v>
      </c>
      <c r="W24" s="25">
        <f t="shared" si="1"/>
        <v>0.97950546507321401</v>
      </c>
      <c r="X24" s="29">
        <f t="shared" si="16"/>
        <v>1.5650663981291668E-2</v>
      </c>
      <c r="Y24" s="29">
        <f t="shared" si="17"/>
        <v>2.9490961259400761E-3</v>
      </c>
      <c r="Z24" s="30">
        <v>5.4799784835402156E-3</v>
      </c>
      <c r="AA24" s="24">
        <v>4.3039485944874004E-3</v>
      </c>
      <c r="AB24" s="25">
        <f t="shared" si="18"/>
        <v>0.97022937384413255</v>
      </c>
      <c r="AC24" s="25">
        <f t="shared" si="19"/>
        <v>0.97655636894727393</v>
      </c>
      <c r="AD24" s="29">
        <f t="shared" si="20"/>
        <v>3.3048173607319598E-3</v>
      </c>
      <c r="AE24" s="29">
        <f t="shared" si="21"/>
        <v>1.4288155930203272E-3</v>
      </c>
      <c r="AF24" s="30">
        <v>7.4465371711766298E-3</v>
      </c>
      <c r="AG24" s="25">
        <v>5.5814748299917987E-3</v>
      </c>
      <c r="AH24" s="25">
        <f t="shared" si="22"/>
        <v>0.96692455648340059</v>
      </c>
      <c r="AI24" s="25">
        <f t="shared" si="23"/>
        <v>0.97512755335425361</v>
      </c>
      <c r="AJ24" s="29">
        <f t="shared" si="24"/>
        <v>4.1527190612945519E-3</v>
      </c>
      <c r="AK24" s="29">
        <f t="shared" si="25"/>
        <v>8.3797741972702067E-4</v>
      </c>
      <c r="AL24" s="30">
        <v>1.0781126599867597E-2</v>
      </c>
      <c r="AM24" s="25">
        <v>7.4142956733074996E-3</v>
      </c>
      <c r="AN24" s="25">
        <f t="shared" si="26"/>
        <v>0.96277183742210604</v>
      </c>
      <c r="AO24" s="25">
        <f t="shared" si="27"/>
        <v>0.97428957593452659</v>
      </c>
      <c r="AP24" s="29">
        <f t="shared" si="28"/>
        <v>-1.0492890244155673E-2</v>
      </c>
      <c r="AQ24" s="29">
        <f t="shared" si="29"/>
        <v>-7.2776294841965239E-3</v>
      </c>
      <c r="AR24" s="30">
        <v>1.0781126599867597E-2</v>
      </c>
      <c r="AS24" s="25">
        <v>7.4142956733074996E-3</v>
      </c>
      <c r="AT24" s="25">
        <f t="shared" si="2"/>
        <v>0.97326472766626171</v>
      </c>
      <c r="AU24" s="25">
        <f t="shared" si="3"/>
        <v>0.98156720541872311</v>
      </c>
      <c r="AV24" s="29">
        <f t="shared" si="30"/>
        <v>-8.789380822674886E-3</v>
      </c>
      <c r="AW24" s="29">
        <f t="shared" si="31"/>
        <v>-3.4703573168306523E-3</v>
      </c>
      <c r="AX24" s="30">
        <v>1.2E-2</v>
      </c>
      <c r="AY24" s="25">
        <v>0.01</v>
      </c>
      <c r="AZ24" s="25">
        <f t="shared" si="32"/>
        <v>0.98205410848893659</v>
      </c>
      <c r="BA24" s="26">
        <f t="shared" si="33"/>
        <v>0.98503756273555376</v>
      </c>
    </row>
    <row r="25" spans="1:53" x14ac:dyDescent="0.35">
      <c r="A25" s="21">
        <v>20</v>
      </c>
      <c r="B25" s="24">
        <v>2.7432369192897771E-3</v>
      </c>
      <c r="C25" s="24">
        <v>1.6935091443997677E-3</v>
      </c>
      <c r="D25" s="74">
        <f t="shared" si="4"/>
        <v>0.97424101075013736</v>
      </c>
      <c r="E25" s="74">
        <f t="shared" si="5"/>
        <v>0.98402696864640582</v>
      </c>
      <c r="F25" s="29">
        <f t="shared" si="6"/>
        <v>3.0851974081148592E-2</v>
      </c>
      <c r="G25" s="29">
        <f t="shared" si="7"/>
        <v>3.0810469699141696E-2</v>
      </c>
      <c r="H25" s="24">
        <v>6.8326130940476806E-3</v>
      </c>
      <c r="I25" s="24">
        <v>5.6209927580940415E-3</v>
      </c>
      <c r="J25" s="74">
        <f t="shared" si="8"/>
        <v>0.94338903666898877</v>
      </c>
      <c r="K25" s="74">
        <f t="shared" si="9"/>
        <v>0.95321649894726412</v>
      </c>
      <c r="L25" s="29">
        <f t="shared" si="10"/>
        <v>-4.9135293693749471E-2</v>
      </c>
      <c r="M25" s="29">
        <f t="shared" si="11"/>
        <v>-3.3362215962321695E-2</v>
      </c>
      <c r="N25" s="24">
        <v>1E-3</v>
      </c>
      <c r="O25" s="24">
        <v>1.8E-3</v>
      </c>
      <c r="P25" s="25">
        <f t="shared" si="12"/>
        <v>0.99252433036273824</v>
      </c>
      <c r="Q25" s="25">
        <f t="shared" si="13"/>
        <v>0.98657871490958582</v>
      </c>
      <c r="R25" s="29">
        <f t="shared" si="14"/>
        <v>5.6413504051007202E-3</v>
      </c>
      <c r="S25" s="29">
        <f t="shared" si="15"/>
        <v>5.6212389271096397E-3</v>
      </c>
      <c r="T25" s="24">
        <v>2.0292932588373653E-3</v>
      </c>
      <c r="U25" s="24">
        <v>2.9535018032283149E-3</v>
      </c>
      <c r="V25" s="25">
        <f t="shared" si="0"/>
        <v>0.98688297995763752</v>
      </c>
      <c r="W25" s="25">
        <f t="shared" si="1"/>
        <v>0.98095747598247618</v>
      </c>
      <c r="X25" s="29">
        <f t="shared" si="16"/>
        <v>1.455147888812347E-2</v>
      </c>
      <c r="Y25" s="29">
        <f t="shared" si="17"/>
        <v>2.7416196027735262E-3</v>
      </c>
      <c r="Z25" s="30">
        <v>5.0885514490016286E-3</v>
      </c>
      <c r="AA25" s="24">
        <v>3.996523694881157E-3</v>
      </c>
      <c r="AB25" s="25">
        <f t="shared" si="18"/>
        <v>0.97233150106951405</v>
      </c>
      <c r="AC25" s="25">
        <f t="shared" si="19"/>
        <v>0.97821585637970265</v>
      </c>
      <c r="AD25" s="29">
        <f t="shared" si="20"/>
        <v>3.0730308858324396E-3</v>
      </c>
      <c r="AE25" s="29">
        <f t="shared" si="21"/>
        <v>1.3278259805841186E-3</v>
      </c>
      <c r="AF25" s="30">
        <v>6.9146416589497273E-3</v>
      </c>
      <c r="AG25" s="25">
        <v>5.1827980564209562E-3</v>
      </c>
      <c r="AH25" s="25">
        <f t="shared" si="22"/>
        <v>0.96925847018368161</v>
      </c>
      <c r="AI25" s="25">
        <f t="shared" si="23"/>
        <v>0.97688803039911853</v>
      </c>
      <c r="AJ25" s="29">
        <f t="shared" si="24"/>
        <v>3.7426302442835624E-3</v>
      </c>
      <c r="AK25" s="29">
        <f t="shared" si="25"/>
        <v>8.0592626604447659E-4</v>
      </c>
      <c r="AL25" s="30">
        <v>9.976408249834496E-3</v>
      </c>
      <c r="AM25" s="25">
        <v>6.8928695916343746E-3</v>
      </c>
      <c r="AN25" s="25">
        <f t="shared" si="26"/>
        <v>0.96551583993939805</v>
      </c>
      <c r="AO25" s="25">
        <f t="shared" si="27"/>
        <v>0.97608210413307406</v>
      </c>
      <c r="AP25" s="29">
        <f t="shared" si="28"/>
        <v>-9.72944510735263E-3</v>
      </c>
      <c r="AQ25" s="29">
        <f t="shared" si="29"/>
        <v>-6.7747038043628471E-3</v>
      </c>
      <c r="AR25" s="30">
        <v>9.976408249834496E-3</v>
      </c>
      <c r="AS25" s="25">
        <v>6.8928695916343746E-3</v>
      </c>
      <c r="AT25" s="25">
        <f t="shared" si="2"/>
        <v>0.97524528504675068</v>
      </c>
      <c r="AU25" s="25">
        <f t="shared" si="3"/>
        <v>0.9828568079374369</v>
      </c>
      <c r="AV25" s="29">
        <f t="shared" si="30"/>
        <v>-6.8088234421859184E-3</v>
      </c>
      <c r="AW25" s="29">
        <f t="shared" si="31"/>
        <v>-2.1807547981168574E-3</v>
      </c>
      <c r="AX25" s="30">
        <v>1.2E-2</v>
      </c>
      <c r="AY25" s="25">
        <v>0.01</v>
      </c>
      <c r="AZ25" s="25">
        <f t="shared" si="32"/>
        <v>0.98205410848893659</v>
      </c>
      <c r="BA25" s="26">
        <f t="shared" si="33"/>
        <v>0.98503756273555376</v>
      </c>
    </row>
    <row r="26" spans="1:53" x14ac:dyDescent="0.35">
      <c r="A26" s="21">
        <v>21</v>
      </c>
      <c r="B26" s="24">
        <v>6.3787713255253125E-4</v>
      </c>
      <c r="C26" s="24">
        <v>1.825728724114367E-4</v>
      </c>
      <c r="D26" s="74">
        <f t="shared" si="4"/>
        <v>0.99395656914232167</v>
      </c>
      <c r="E26" s="74">
        <f t="shared" si="5"/>
        <v>0.99826690291197073</v>
      </c>
      <c r="F26" s="29">
        <f t="shared" si="6"/>
        <v>2.1998554524136016E-2</v>
      </c>
      <c r="G26" s="29">
        <f t="shared" si="7"/>
        <v>2.3590050844916277E-2</v>
      </c>
      <c r="H26" s="24">
        <v>3.3406042287594966E-3</v>
      </c>
      <c r="I26" s="24">
        <v>3.0130160462553189E-3</v>
      </c>
      <c r="J26" s="74">
        <f t="shared" si="8"/>
        <v>0.97195801461818565</v>
      </c>
      <c r="K26" s="74">
        <f t="shared" si="9"/>
        <v>0.97467685206705446</v>
      </c>
      <c r="L26" s="29">
        <f t="shared" si="10"/>
        <v>-1.9821419726300582E-2</v>
      </c>
      <c r="M26" s="29">
        <f t="shared" si="11"/>
        <v>-1.0420291236195367E-2</v>
      </c>
      <c r="N26" s="24">
        <v>1.1000000000000001E-3</v>
      </c>
      <c r="O26" s="24">
        <v>2E-3</v>
      </c>
      <c r="P26" s="25">
        <f t="shared" si="12"/>
        <v>0.99177943434448623</v>
      </c>
      <c r="Q26" s="25">
        <f t="shared" si="13"/>
        <v>0.98509714330324982</v>
      </c>
      <c r="R26" s="29">
        <f t="shared" si="14"/>
        <v>3.8926490593641505E-3</v>
      </c>
      <c r="S26" s="29">
        <f t="shared" si="15"/>
        <v>2.685835523620006E-3</v>
      </c>
      <c r="T26" s="24">
        <v>1.8731937773883371E-3</v>
      </c>
      <c r="U26" s="24">
        <v>2.7263093568261365E-3</v>
      </c>
      <c r="V26" s="25">
        <f t="shared" si="0"/>
        <v>0.98788678528512208</v>
      </c>
      <c r="W26" s="25">
        <f t="shared" si="1"/>
        <v>0.98241130777962982</v>
      </c>
      <c r="X26" s="29">
        <f t="shared" si="16"/>
        <v>1.3449432023593388E-2</v>
      </c>
      <c r="Y26" s="29">
        <f t="shared" si="17"/>
        <v>2.5336573992837952E-3</v>
      </c>
      <c r="Z26" s="30">
        <v>4.6971244144630424E-3</v>
      </c>
      <c r="AA26" s="24">
        <v>3.6890987952749158E-3</v>
      </c>
      <c r="AB26" s="25">
        <f t="shared" si="18"/>
        <v>0.97443735326152869</v>
      </c>
      <c r="AC26" s="25">
        <f t="shared" si="19"/>
        <v>0.97987765038034602</v>
      </c>
      <c r="AD26" s="29">
        <f t="shared" si="20"/>
        <v>2.8405901279926482E-3</v>
      </c>
      <c r="AE26" s="29">
        <f t="shared" si="21"/>
        <v>1.2266718912993246E-3</v>
      </c>
      <c r="AF26" s="30">
        <v>6.3827461467228265E-3</v>
      </c>
      <c r="AG26" s="25">
        <v>4.7841212828501128E-3</v>
      </c>
      <c r="AH26" s="25">
        <f t="shared" si="22"/>
        <v>0.97159676313353605</v>
      </c>
      <c r="AI26" s="25">
        <f t="shared" si="23"/>
        <v>0.9786509784890467</v>
      </c>
      <c r="AJ26" s="29">
        <f t="shared" si="24"/>
        <v>3.3313390063399728E-3</v>
      </c>
      <c r="AK26" s="29">
        <f t="shared" si="25"/>
        <v>7.7399171696612701E-4</v>
      </c>
      <c r="AL26" s="30">
        <v>9.1716898998013933E-3</v>
      </c>
      <c r="AM26" s="25">
        <v>6.3714435099612504E-3</v>
      </c>
      <c r="AN26" s="25">
        <f t="shared" si="26"/>
        <v>0.96826542412719607</v>
      </c>
      <c r="AO26" s="25">
        <f t="shared" si="27"/>
        <v>0.97787698677208057</v>
      </c>
      <c r="AP26" s="29">
        <f t="shared" si="28"/>
        <v>-8.9628345499094264E-3</v>
      </c>
      <c r="AQ26" s="29">
        <f t="shared" si="29"/>
        <v>-6.2704397334537587E-3</v>
      </c>
      <c r="AR26" s="30">
        <v>9.1716898998013933E-3</v>
      </c>
      <c r="AS26" s="25">
        <v>6.3714435099612504E-3</v>
      </c>
      <c r="AT26" s="25">
        <f t="shared" si="2"/>
        <v>0.9772282586771055</v>
      </c>
      <c r="AU26" s="25">
        <f t="shared" si="3"/>
        <v>0.98414742650553433</v>
      </c>
      <c r="AV26" s="29">
        <f t="shared" si="30"/>
        <v>-4.8258498118310955E-3</v>
      </c>
      <c r="AW26" s="29">
        <f t="shared" si="31"/>
        <v>-8.9013623001943376E-4</v>
      </c>
      <c r="AX26" s="30">
        <v>1.2E-2</v>
      </c>
      <c r="AY26" s="25">
        <v>0.01</v>
      </c>
      <c r="AZ26" s="25">
        <f t="shared" si="32"/>
        <v>0.98205410848893659</v>
      </c>
      <c r="BA26" s="26">
        <f t="shared" si="33"/>
        <v>0.98503756273555376</v>
      </c>
    </row>
    <row r="27" spans="1:53" x14ac:dyDescent="0.35">
      <c r="A27" s="21">
        <v>22</v>
      </c>
      <c r="B27" s="24">
        <v>-1.4674826541847146E-3</v>
      </c>
      <c r="C27" s="24">
        <v>-1.3283633995768943E-3</v>
      </c>
      <c r="D27" s="74">
        <f t="shared" si="4"/>
        <v>1.0140283527406633</v>
      </c>
      <c r="E27" s="74">
        <f t="shared" si="5"/>
        <v>1.0126909330800238</v>
      </c>
      <c r="F27" s="29">
        <f t="shared" si="6"/>
        <v>1.2740682408197257E-2</v>
      </c>
      <c r="G27" s="29">
        <f t="shared" si="7"/>
        <v>1.612854269668762E-2</v>
      </c>
      <c r="H27" s="24">
        <v>-1.5140463652868735E-4</v>
      </c>
      <c r="I27" s="24">
        <v>4.0503933441659624E-4</v>
      </c>
      <c r="J27" s="74">
        <f t="shared" si="8"/>
        <v>1.001287670332466</v>
      </c>
      <c r="K27" s="74">
        <f t="shared" si="9"/>
        <v>0.99656239038333616</v>
      </c>
      <c r="L27" s="29">
        <f t="shared" si="10"/>
        <v>9.5082359879797851E-3</v>
      </c>
      <c r="M27" s="29">
        <f t="shared" si="11"/>
        <v>1.1465247080086338E-2</v>
      </c>
      <c r="N27" s="24">
        <v>1.1000000000000001E-3</v>
      </c>
      <c r="O27" s="24">
        <v>2E-3</v>
      </c>
      <c r="P27" s="25">
        <f t="shared" si="12"/>
        <v>0.99177943434448623</v>
      </c>
      <c r="Q27" s="25">
        <f t="shared" si="13"/>
        <v>0.98509714330324982</v>
      </c>
      <c r="R27" s="29">
        <f t="shared" si="14"/>
        <v>3.8926490593641505E-3</v>
      </c>
      <c r="S27" s="29">
        <f t="shared" si="15"/>
        <v>2.685835523620006E-3</v>
      </c>
      <c r="T27" s="24">
        <v>1.8731937773883371E-3</v>
      </c>
      <c r="U27" s="24">
        <v>2.7263093568261365E-3</v>
      </c>
      <c r="V27" s="25">
        <f t="shared" si="0"/>
        <v>0.98788678528512208</v>
      </c>
      <c r="W27" s="25">
        <f t="shared" si="1"/>
        <v>0.98241130777962982</v>
      </c>
      <c r="X27" s="29">
        <f t="shared" si="16"/>
        <v>1.3449432023593388E-2</v>
      </c>
      <c r="Y27" s="29">
        <f t="shared" si="17"/>
        <v>2.5336573992837952E-3</v>
      </c>
      <c r="Z27" s="30">
        <v>4.6971244144630424E-3</v>
      </c>
      <c r="AA27" s="24">
        <v>3.6890987952749158E-3</v>
      </c>
      <c r="AB27" s="25">
        <f t="shared" si="18"/>
        <v>0.97443735326152869</v>
      </c>
      <c r="AC27" s="25">
        <f t="shared" si="19"/>
        <v>0.97987765038034602</v>
      </c>
      <c r="AD27" s="29">
        <f t="shared" si="20"/>
        <v>2.8405901279926482E-3</v>
      </c>
      <c r="AE27" s="29">
        <f t="shared" si="21"/>
        <v>1.2266718912993246E-3</v>
      </c>
      <c r="AF27" s="30">
        <v>6.3827461467228265E-3</v>
      </c>
      <c r="AG27" s="25">
        <v>4.7841212828501128E-3</v>
      </c>
      <c r="AH27" s="25">
        <f t="shared" si="22"/>
        <v>0.97159676313353605</v>
      </c>
      <c r="AI27" s="25">
        <f t="shared" si="23"/>
        <v>0.9786509784890467</v>
      </c>
      <c r="AJ27" s="29">
        <f t="shared" si="24"/>
        <v>3.3313390063399728E-3</v>
      </c>
      <c r="AK27" s="29">
        <f t="shared" si="25"/>
        <v>7.7399171696612701E-4</v>
      </c>
      <c r="AL27" s="30">
        <v>9.1716898998013933E-3</v>
      </c>
      <c r="AM27" s="25">
        <v>6.3714435099612504E-3</v>
      </c>
      <c r="AN27" s="25">
        <f t="shared" si="26"/>
        <v>0.96826542412719607</v>
      </c>
      <c r="AO27" s="25">
        <f t="shared" si="27"/>
        <v>0.97787698677208057</v>
      </c>
      <c r="AP27" s="29">
        <f t="shared" si="28"/>
        <v>-8.9628345499094264E-3</v>
      </c>
      <c r="AQ27" s="29">
        <f t="shared" si="29"/>
        <v>-6.2704397334537587E-3</v>
      </c>
      <c r="AR27" s="30">
        <v>9.1716898998013933E-3</v>
      </c>
      <c r="AS27" s="25">
        <v>6.3714435099612504E-3</v>
      </c>
      <c r="AT27" s="25">
        <f t="shared" si="2"/>
        <v>0.9772282586771055</v>
      </c>
      <c r="AU27" s="25">
        <f t="shared" si="3"/>
        <v>0.98414742650553433</v>
      </c>
      <c r="AV27" s="29">
        <f t="shared" si="30"/>
        <v>-4.8258498118310955E-3</v>
      </c>
      <c r="AW27" s="29">
        <f t="shared" si="31"/>
        <v>-8.9013623001943376E-4</v>
      </c>
      <c r="AX27" s="30">
        <v>1.2E-2</v>
      </c>
      <c r="AY27" s="25">
        <v>0.01</v>
      </c>
      <c r="AZ27" s="25">
        <f t="shared" si="32"/>
        <v>0.98205410848893659</v>
      </c>
      <c r="BA27" s="26">
        <f t="shared" si="33"/>
        <v>0.98503756273555376</v>
      </c>
    </row>
    <row r="28" spans="1:53" x14ac:dyDescent="0.35">
      <c r="A28" s="21">
        <v>23</v>
      </c>
      <c r="B28" s="24">
        <v>-3.5728424409219605E-3</v>
      </c>
      <c r="C28" s="24">
        <v>-2.8392996715652253E-3</v>
      </c>
      <c r="D28" s="74">
        <f t="shared" si="4"/>
        <v>1.0344620286607413</v>
      </c>
      <c r="E28" s="74">
        <f t="shared" si="5"/>
        <v>1.0273011559815837</v>
      </c>
      <c r="F28" s="29">
        <f t="shared" si="6"/>
        <v>3.0665334694242041E-3</v>
      </c>
      <c r="G28" s="29">
        <f t="shared" si="7"/>
        <v>8.4207604634274347E-3</v>
      </c>
      <c r="H28" s="24">
        <v>-3.6434135018168713E-3</v>
      </c>
      <c r="I28" s="24">
        <v>-2.2029373774221264E-3</v>
      </c>
      <c r="J28" s="74">
        <f t="shared" si="8"/>
        <v>1.0313954951913171</v>
      </c>
      <c r="K28" s="74">
        <f t="shared" si="9"/>
        <v>1.0188803955181562</v>
      </c>
      <c r="L28" s="29">
        <f t="shared" si="10"/>
        <v>3.9616060846830892E-2</v>
      </c>
      <c r="M28" s="29">
        <f t="shared" si="11"/>
        <v>3.3783252214906412E-2</v>
      </c>
      <c r="N28" s="24">
        <v>1.1000000000000001E-3</v>
      </c>
      <c r="O28" s="24">
        <v>2E-3</v>
      </c>
      <c r="P28" s="25">
        <f t="shared" si="12"/>
        <v>0.99177943434448623</v>
      </c>
      <c r="Q28" s="25">
        <f t="shared" si="13"/>
        <v>0.98509714330324982</v>
      </c>
      <c r="R28" s="29">
        <f t="shared" si="14"/>
        <v>3.8926490593641505E-3</v>
      </c>
      <c r="S28" s="29">
        <f t="shared" si="15"/>
        <v>2.685835523620006E-3</v>
      </c>
      <c r="T28" s="24">
        <v>1.8731937773883371E-3</v>
      </c>
      <c r="U28" s="24">
        <v>2.7263093568261365E-3</v>
      </c>
      <c r="V28" s="25">
        <f t="shared" si="0"/>
        <v>0.98788678528512208</v>
      </c>
      <c r="W28" s="25">
        <f t="shared" si="1"/>
        <v>0.98241130777962982</v>
      </c>
      <c r="X28" s="29">
        <f t="shared" si="16"/>
        <v>1.3449432023593388E-2</v>
      </c>
      <c r="Y28" s="29">
        <f t="shared" si="17"/>
        <v>2.5336573992837952E-3</v>
      </c>
      <c r="Z28" s="30">
        <v>4.6971244144630424E-3</v>
      </c>
      <c r="AA28" s="24">
        <v>3.6890987952749158E-3</v>
      </c>
      <c r="AB28" s="25">
        <f t="shared" si="18"/>
        <v>0.97443735326152869</v>
      </c>
      <c r="AC28" s="25">
        <f t="shared" si="19"/>
        <v>0.97987765038034602</v>
      </c>
      <c r="AD28" s="29">
        <f t="shared" si="20"/>
        <v>2.8405901279926482E-3</v>
      </c>
      <c r="AE28" s="29">
        <f t="shared" si="21"/>
        <v>1.2266718912993246E-3</v>
      </c>
      <c r="AF28" s="30">
        <v>6.3827461467228265E-3</v>
      </c>
      <c r="AG28" s="25">
        <v>4.7841212828501128E-3</v>
      </c>
      <c r="AH28" s="25">
        <f t="shared" si="22"/>
        <v>0.97159676313353605</v>
      </c>
      <c r="AI28" s="25">
        <f t="shared" si="23"/>
        <v>0.9786509784890467</v>
      </c>
      <c r="AJ28" s="29">
        <f t="shared" si="24"/>
        <v>3.3313390063399728E-3</v>
      </c>
      <c r="AK28" s="29">
        <f t="shared" si="25"/>
        <v>7.7399171696612701E-4</v>
      </c>
      <c r="AL28" s="30">
        <v>9.1716898998013933E-3</v>
      </c>
      <c r="AM28" s="25">
        <v>6.3714435099612504E-3</v>
      </c>
      <c r="AN28" s="25">
        <f t="shared" si="26"/>
        <v>0.96826542412719607</v>
      </c>
      <c r="AO28" s="25">
        <f t="shared" si="27"/>
        <v>0.97787698677208057</v>
      </c>
      <c r="AP28" s="29">
        <f t="shared" si="28"/>
        <v>-8.9628345499094264E-3</v>
      </c>
      <c r="AQ28" s="29">
        <f t="shared" si="29"/>
        <v>-6.2704397334537587E-3</v>
      </c>
      <c r="AR28" s="30">
        <v>9.1716898998013933E-3</v>
      </c>
      <c r="AS28" s="25">
        <v>6.3714435099612504E-3</v>
      </c>
      <c r="AT28" s="25">
        <f t="shared" si="2"/>
        <v>0.9772282586771055</v>
      </c>
      <c r="AU28" s="25">
        <f t="shared" si="3"/>
        <v>0.98414742650553433</v>
      </c>
      <c r="AV28" s="29">
        <f t="shared" si="30"/>
        <v>-4.8258498118310955E-3</v>
      </c>
      <c r="AW28" s="29">
        <f t="shared" si="31"/>
        <v>-8.9013623001943376E-4</v>
      </c>
      <c r="AX28" s="30">
        <v>1.2E-2</v>
      </c>
      <c r="AY28" s="25">
        <v>0.01</v>
      </c>
      <c r="AZ28" s="25">
        <f t="shared" si="32"/>
        <v>0.98205410848893659</v>
      </c>
      <c r="BA28" s="26">
        <f t="shared" si="33"/>
        <v>0.98503756273555376</v>
      </c>
    </row>
    <row r="29" spans="1:53" x14ac:dyDescent="0.35">
      <c r="A29" s="21">
        <v>24</v>
      </c>
      <c r="B29" s="24">
        <v>-5.678202227659206E-3</v>
      </c>
      <c r="C29" s="24">
        <v>-4.3502359435535565E-3</v>
      </c>
      <c r="D29" s="74">
        <f t="shared" si="4"/>
        <v>1.0552633419891198</v>
      </c>
      <c r="E29" s="74">
        <f t="shared" si="5"/>
        <v>1.0420996891146335</v>
      </c>
      <c r="F29" s="29">
        <f t="shared" si="6"/>
        <v>-7.0359777160027281E-3</v>
      </c>
      <c r="G29" s="29">
        <f t="shared" si="7"/>
        <v>4.6143477955618017E-4</v>
      </c>
      <c r="H29" s="24">
        <v>-7.1354223671050553E-3</v>
      </c>
      <c r="I29" s="24">
        <v>-4.810914089260849E-3</v>
      </c>
      <c r="J29" s="74">
        <f t="shared" si="8"/>
        <v>1.0622993197051225</v>
      </c>
      <c r="K29" s="74">
        <f t="shared" si="9"/>
        <v>1.0416382543350773</v>
      </c>
      <c r="L29" s="29">
        <f t="shared" si="10"/>
        <v>7.0519885360636247E-2</v>
      </c>
      <c r="M29" s="29">
        <f t="shared" si="11"/>
        <v>5.6541111031827462E-2</v>
      </c>
      <c r="N29" s="24">
        <v>1.1000000000000001E-3</v>
      </c>
      <c r="O29" s="24">
        <v>2E-3</v>
      </c>
      <c r="P29" s="25">
        <f t="shared" si="12"/>
        <v>0.99177943434448623</v>
      </c>
      <c r="Q29" s="25">
        <f t="shared" si="13"/>
        <v>0.98509714330324982</v>
      </c>
      <c r="R29" s="29">
        <f t="shared" si="14"/>
        <v>3.8926490593641505E-3</v>
      </c>
      <c r="S29" s="29">
        <f t="shared" si="15"/>
        <v>2.685835523620006E-3</v>
      </c>
      <c r="T29" s="24">
        <v>1.8731937773883371E-3</v>
      </c>
      <c r="U29" s="24">
        <v>2.7263093568261365E-3</v>
      </c>
      <c r="V29" s="25">
        <f t="shared" si="0"/>
        <v>0.98788678528512208</v>
      </c>
      <c r="W29" s="25">
        <f t="shared" si="1"/>
        <v>0.98241130777962982</v>
      </c>
      <c r="X29" s="29">
        <f t="shared" si="16"/>
        <v>1.3449432023593388E-2</v>
      </c>
      <c r="Y29" s="29">
        <f t="shared" si="17"/>
        <v>2.5336573992837952E-3</v>
      </c>
      <c r="Z29" s="30">
        <v>4.6971244144630424E-3</v>
      </c>
      <c r="AA29" s="24">
        <v>3.6890987952749158E-3</v>
      </c>
      <c r="AB29" s="25">
        <f t="shared" si="18"/>
        <v>0.97443735326152869</v>
      </c>
      <c r="AC29" s="25">
        <f t="shared" si="19"/>
        <v>0.97987765038034602</v>
      </c>
      <c r="AD29" s="29">
        <f t="shared" si="20"/>
        <v>2.8405901279926482E-3</v>
      </c>
      <c r="AE29" s="29">
        <f t="shared" si="21"/>
        <v>1.2266718912993246E-3</v>
      </c>
      <c r="AF29" s="30">
        <v>6.3827461467228265E-3</v>
      </c>
      <c r="AG29" s="25">
        <v>4.7841212828501128E-3</v>
      </c>
      <c r="AH29" s="25">
        <f t="shared" si="22"/>
        <v>0.97159676313353605</v>
      </c>
      <c r="AI29" s="25">
        <f t="shared" si="23"/>
        <v>0.9786509784890467</v>
      </c>
      <c r="AJ29" s="29">
        <f t="shared" si="24"/>
        <v>3.3313390063399728E-3</v>
      </c>
      <c r="AK29" s="29">
        <f t="shared" si="25"/>
        <v>7.7399171696612701E-4</v>
      </c>
      <c r="AL29" s="30">
        <v>9.1716898998013933E-3</v>
      </c>
      <c r="AM29" s="25">
        <v>6.3714435099612504E-3</v>
      </c>
      <c r="AN29" s="25">
        <f t="shared" si="26"/>
        <v>0.96826542412719607</v>
      </c>
      <c r="AO29" s="25">
        <f t="shared" si="27"/>
        <v>0.97787698677208057</v>
      </c>
      <c r="AP29" s="29">
        <f t="shared" si="28"/>
        <v>-8.9628345499094264E-3</v>
      </c>
      <c r="AQ29" s="29">
        <f t="shared" si="29"/>
        <v>-6.2704397334537587E-3</v>
      </c>
      <c r="AR29" s="30">
        <v>9.1716898998013933E-3</v>
      </c>
      <c r="AS29" s="25">
        <v>6.3714435099612504E-3</v>
      </c>
      <c r="AT29" s="25">
        <f t="shared" si="2"/>
        <v>0.9772282586771055</v>
      </c>
      <c r="AU29" s="25">
        <f t="shared" si="3"/>
        <v>0.98414742650553433</v>
      </c>
      <c r="AV29" s="29">
        <f t="shared" si="30"/>
        <v>-4.8258498118310955E-3</v>
      </c>
      <c r="AW29" s="29">
        <f t="shared" si="31"/>
        <v>-8.9013623001943376E-4</v>
      </c>
      <c r="AX29" s="30">
        <v>1.2E-2</v>
      </c>
      <c r="AY29" s="25">
        <v>0.01</v>
      </c>
      <c r="AZ29" s="25">
        <f t="shared" si="32"/>
        <v>0.98205410848893659</v>
      </c>
      <c r="BA29" s="26">
        <f t="shared" si="33"/>
        <v>0.98503756273555376</v>
      </c>
    </row>
    <row r="30" spans="1:53" x14ac:dyDescent="0.35">
      <c r="A30" s="21">
        <v>25</v>
      </c>
      <c r="B30" s="24">
        <v>-7.7835620143964519E-3</v>
      </c>
      <c r="C30" s="24">
        <v>-5.8611722155418877E-3</v>
      </c>
      <c r="D30" s="74">
        <f t="shared" si="4"/>
        <v>1.0764381166891701</v>
      </c>
      <c r="E30" s="74">
        <f t="shared" si="5"/>
        <v>1.0570886708162137</v>
      </c>
      <c r="F30" s="29">
        <f t="shared" si="6"/>
        <v>-1.7579202186874365E-2</v>
      </c>
      <c r="G30" s="29">
        <f t="shared" si="7"/>
        <v>-7.7547893642098131E-3</v>
      </c>
      <c r="H30" s="24">
        <v>-1.062743123239324E-2</v>
      </c>
      <c r="I30" s="24">
        <v>-7.418890801099573E-3</v>
      </c>
      <c r="J30" s="74">
        <f t="shared" si="8"/>
        <v>1.0940173188760445</v>
      </c>
      <c r="K30" s="74">
        <f t="shared" si="9"/>
        <v>1.0648434601804235</v>
      </c>
      <c r="L30" s="29">
        <f t="shared" si="10"/>
        <v>0.10223788453155824</v>
      </c>
      <c r="M30" s="29">
        <f t="shared" si="11"/>
        <v>7.9746316877173706E-2</v>
      </c>
      <c r="N30" s="24">
        <v>1.1000000000000001E-3</v>
      </c>
      <c r="O30" s="24">
        <v>2E-3</v>
      </c>
      <c r="P30" s="25">
        <f t="shared" si="12"/>
        <v>0.99177943434448623</v>
      </c>
      <c r="Q30" s="25">
        <f t="shared" si="13"/>
        <v>0.98509714330324982</v>
      </c>
      <c r="R30" s="29">
        <f t="shared" si="14"/>
        <v>3.8926490593641505E-3</v>
      </c>
      <c r="S30" s="29">
        <f t="shared" si="15"/>
        <v>2.685835523620006E-3</v>
      </c>
      <c r="T30" s="24">
        <v>1.8731937773883371E-3</v>
      </c>
      <c r="U30" s="24">
        <v>2.7263093568261365E-3</v>
      </c>
      <c r="V30" s="25">
        <f t="shared" si="0"/>
        <v>0.98788678528512208</v>
      </c>
      <c r="W30" s="25">
        <f t="shared" si="1"/>
        <v>0.98241130777962982</v>
      </c>
      <c r="X30" s="29">
        <f t="shared" si="16"/>
        <v>1.3449432023593388E-2</v>
      </c>
      <c r="Y30" s="29">
        <f t="shared" si="17"/>
        <v>2.5336573992837952E-3</v>
      </c>
      <c r="Z30" s="30">
        <v>4.6971244144630424E-3</v>
      </c>
      <c r="AA30" s="24">
        <v>3.6890987952749158E-3</v>
      </c>
      <c r="AB30" s="25">
        <f t="shared" si="18"/>
        <v>0.97443735326152869</v>
      </c>
      <c r="AC30" s="25">
        <f t="shared" si="19"/>
        <v>0.97987765038034602</v>
      </c>
      <c r="AD30" s="29">
        <f t="shared" si="20"/>
        <v>2.8405901279926482E-3</v>
      </c>
      <c r="AE30" s="29">
        <f t="shared" si="21"/>
        <v>1.2266718912993246E-3</v>
      </c>
      <c r="AF30" s="30">
        <v>6.3827461467228265E-3</v>
      </c>
      <c r="AG30" s="25">
        <v>4.7841212828501128E-3</v>
      </c>
      <c r="AH30" s="25">
        <f t="shared" si="22"/>
        <v>0.97159676313353605</v>
      </c>
      <c r="AI30" s="25">
        <f t="shared" si="23"/>
        <v>0.9786509784890467</v>
      </c>
      <c r="AJ30" s="29">
        <f t="shared" si="24"/>
        <v>3.3313390063399728E-3</v>
      </c>
      <c r="AK30" s="29">
        <f t="shared" si="25"/>
        <v>7.7399171696612701E-4</v>
      </c>
      <c r="AL30" s="30">
        <v>9.1716898998013933E-3</v>
      </c>
      <c r="AM30" s="25">
        <v>6.3714435099612504E-3</v>
      </c>
      <c r="AN30" s="25">
        <f t="shared" si="26"/>
        <v>0.96826542412719607</v>
      </c>
      <c r="AO30" s="25">
        <f t="shared" si="27"/>
        <v>0.97787698677208057</v>
      </c>
      <c r="AP30" s="29">
        <f t="shared" si="28"/>
        <v>-8.9628345499094264E-3</v>
      </c>
      <c r="AQ30" s="29">
        <f t="shared" si="29"/>
        <v>-6.2704397334537587E-3</v>
      </c>
      <c r="AR30" s="30">
        <v>9.1716898998013933E-3</v>
      </c>
      <c r="AS30" s="25">
        <v>6.3714435099612504E-3</v>
      </c>
      <c r="AT30" s="25">
        <f t="shared" si="2"/>
        <v>0.9772282586771055</v>
      </c>
      <c r="AU30" s="25">
        <f t="shared" si="3"/>
        <v>0.98414742650553433</v>
      </c>
      <c r="AV30" s="29">
        <f t="shared" si="30"/>
        <v>-4.8258498118310955E-3</v>
      </c>
      <c r="AW30" s="29">
        <f t="shared" si="31"/>
        <v>-8.9013623001943376E-4</v>
      </c>
      <c r="AX30" s="30">
        <v>1.2E-2</v>
      </c>
      <c r="AY30" s="25">
        <v>0.01</v>
      </c>
      <c r="AZ30" s="25">
        <f t="shared" si="32"/>
        <v>0.98205410848893659</v>
      </c>
      <c r="BA30" s="26">
        <f t="shared" si="33"/>
        <v>0.98503756273555376</v>
      </c>
    </row>
    <row r="31" spans="1:53" x14ac:dyDescent="0.35">
      <c r="A31" s="21">
        <v>26</v>
      </c>
      <c r="B31" s="24">
        <v>-9.8889218011336977E-3</v>
      </c>
      <c r="C31" s="24">
        <v>-7.3721084875302189E-3</v>
      </c>
      <c r="D31" s="74">
        <f t="shared" si="4"/>
        <v>1.0979922565154581</v>
      </c>
      <c r="E31" s="74">
        <f t="shared" si="5"/>
        <v>1.0722702604357062</v>
      </c>
      <c r="F31" s="29">
        <f t="shared" si="6"/>
        <v>3.9749376394135894E-3</v>
      </c>
      <c r="G31" s="29">
        <f t="shared" si="7"/>
        <v>7.4268002552826395E-3</v>
      </c>
      <c r="H31" s="24">
        <v>-1.062743123239324E-2</v>
      </c>
      <c r="I31" s="24">
        <v>-7.418890801099573E-3</v>
      </c>
      <c r="J31" s="74">
        <f t="shared" si="8"/>
        <v>1.0940173188760445</v>
      </c>
      <c r="K31" s="74">
        <f t="shared" si="9"/>
        <v>1.0648434601804235</v>
      </c>
      <c r="L31" s="29">
        <f t="shared" si="10"/>
        <v>0.10223788453155824</v>
      </c>
      <c r="M31" s="29">
        <f t="shared" si="11"/>
        <v>7.9746316877173706E-2</v>
      </c>
      <c r="N31" s="24">
        <v>1.1000000000000001E-3</v>
      </c>
      <c r="O31" s="24">
        <v>2E-3</v>
      </c>
      <c r="P31" s="25">
        <f t="shared" si="12"/>
        <v>0.99177943434448623</v>
      </c>
      <c r="Q31" s="25">
        <f t="shared" si="13"/>
        <v>0.98509714330324982</v>
      </c>
      <c r="R31" s="29">
        <f t="shared" si="14"/>
        <v>3.8926490593641505E-3</v>
      </c>
      <c r="S31" s="29">
        <f t="shared" si="15"/>
        <v>2.685835523620006E-3</v>
      </c>
      <c r="T31" s="24">
        <v>1.8731937773883371E-3</v>
      </c>
      <c r="U31" s="24">
        <v>2.7263093568261365E-3</v>
      </c>
      <c r="V31" s="25">
        <f t="shared" si="0"/>
        <v>0.98788678528512208</v>
      </c>
      <c r="W31" s="25">
        <f t="shared" si="1"/>
        <v>0.98241130777962982</v>
      </c>
      <c r="X31" s="29">
        <f t="shared" si="16"/>
        <v>1.3449432023593388E-2</v>
      </c>
      <c r="Y31" s="29">
        <f t="shared" si="17"/>
        <v>2.5336573992837952E-3</v>
      </c>
      <c r="Z31" s="30">
        <v>4.6971244144630424E-3</v>
      </c>
      <c r="AA31" s="24">
        <v>3.6890987952749158E-3</v>
      </c>
      <c r="AB31" s="25">
        <f t="shared" si="18"/>
        <v>0.97443735326152869</v>
      </c>
      <c r="AC31" s="25">
        <f t="shared" si="19"/>
        <v>0.97987765038034602</v>
      </c>
      <c r="AD31" s="29">
        <f t="shared" si="20"/>
        <v>2.8405901279926482E-3</v>
      </c>
      <c r="AE31" s="29">
        <f t="shared" si="21"/>
        <v>1.2266718912993246E-3</v>
      </c>
      <c r="AF31" s="30">
        <v>6.3827461467228265E-3</v>
      </c>
      <c r="AG31" s="25">
        <v>4.7841212828501128E-3</v>
      </c>
      <c r="AH31" s="25">
        <f t="shared" si="22"/>
        <v>0.97159676313353605</v>
      </c>
      <c r="AI31" s="25">
        <f t="shared" si="23"/>
        <v>0.9786509784890467</v>
      </c>
      <c r="AJ31" s="29">
        <f t="shared" si="24"/>
        <v>3.3313390063399728E-3</v>
      </c>
      <c r="AK31" s="29">
        <f t="shared" si="25"/>
        <v>7.7399171696612701E-4</v>
      </c>
      <c r="AL31" s="30">
        <v>9.1716898998013933E-3</v>
      </c>
      <c r="AM31" s="25">
        <v>6.3714435099612504E-3</v>
      </c>
      <c r="AN31" s="25">
        <f t="shared" si="26"/>
        <v>0.96826542412719607</v>
      </c>
      <c r="AO31" s="25">
        <f t="shared" si="27"/>
        <v>0.97787698677208057</v>
      </c>
      <c r="AP31" s="29">
        <f t="shared" si="28"/>
        <v>-8.9628345499094264E-3</v>
      </c>
      <c r="AQ31" s="29">
        <f t="shared" si="29"/>
        <v>-6.2704397334537587E-3</v>
      </c>
      <c r="AR31" s="30">
        <v>9.1716898998013933E-3</v>
      </c>
      <c r="AS31" s="25">
        <v>6.3714435099612504E-3</v>
      </c>
      <c r="AT31" s="25">
        <f t="shared" si="2"/>
        <v>0.9772282586771055</v>
      </c>
      <c r="AU31" s="25">
        <f t="shared" si="3"/>
        <v>0.98414742650553433</v>
      </c>
      <c r="AV31" s="29">
        <f t="shared" si="30"/>
        <v>-4.8258498118310955E-3</v>
      </c>
      <c r="AW31" s="29">
        <f t="shared" si="31"/>
        <v>-8.9013623001943376E-4</v>
      </c>
      <c r="AX31" s="30">
        <v>1.2E-2</v>
      </c>
      <c r="AY31" s="25">
        <v>0.01</v>
      </c>
      <c r="AZ31" s="25">
        <f t="shared" si="32"/>
        <v>0.98205410848893659</v>
      </c>
      <c r="BA31" s="26">
        <f t="shared" si="33"/>
        <v>0.98503756273555376</v>
      </c>
    </row>
    <row r="32" spans="1:53" x14ac:dyDescent="0.35">
      <c r="A32" s="21">
        <v>27</v>
      </c>
      <c r="B32" s="24">
        <v>-1.1994281587870944E-2</v>
      </c>
      <c r="C32" s="24">
        <v>-8.8830447595185501E-3</v>
      </c>
      <c r="D32" s="74">
        <f t="shared" si="4"/>
        <v>1.119931745936805</v>
      </c>
      <c r="E32" s="74">
        <f t="shared" si="5"/>
        <v>1.087646638509274</v>
      </c>
      <c r="F32" s="29">
        <f t="shared" si="6"/>
        <v>2.5914427060760525E-2</v>
      </c>
      <c r="G32" s="29">
        <f t="shared" si="7"/>
        <v>2.2803178328850482E-2</v>
      </c>
      <c r="H32" s="24">
        <v>-1.062743123239324E-2</v>
      </c>
      <c r="I32" s="24">
        <v>-7.418890801099573E-3</v>
      </c>
      <c r="J32" s="74">
        <f t="shared" si="8"/>
        <v>1.0940173188760445</v>
      </c>
      <c r="K32" s="74">
        <f t="shared" si="9"/>
        <v>1.0648434601804235</v>
      </c>
      <c r="L32" s="29">
        <f t="shared" si="10"/>
        <v>0.10223788453155824</v>
      </c>
      <c r="M32" s="29">
        <f t="shared" si="11"/>
        <v>7.9746316877173706E-2</v>
      </c>
      <c r="N32" s="24">
        <v>1.1000000000000001E-3</v>
      </c>
      <c r="O32" s="24">
        <v>2E-3</v>
      </c>
      <c r="P32" s="25">
        <f t="shared" si="12"/>
        <v>0.99177943434448623</v>
      </c>
      <c r="Q32" s="25">
        <f t="shared" si="13"/>
        <v>0.98509714330324982</v>
      </c>
      <c r="R32" s="29">
        <f t="shared" si="14"/>
        <v>3.8926490593641505E-3</v>
      </c>
      <c r="S32" s="29">
        <f t="shared" si="15"/>
        <v>2.685835523620006E-3</v>
      </c>
      <c r="T32" s="24">
        <v>1.8731937773883371E-3</v>
      </c>
      <c r="U32" s="24">
        <v>2.7263093568261365E-3</v>
      </c>
      <c r="V32" s="25">
        <f t="shared" si="0"/>
        <v>0.98788678528512208</v>
      </c>
      <c r="W32" s="25">
        <f t="shared" si="1"/>
        <v>0.98241130777962982</v>
      </c>
      <c r="X32" s="29">
        <f t="shared" si="16"/>
        <v>1.3449432023593388E-2</v>
      </c>
      <c r="Y32" s="29">
        <f t="shared" si="17"/>
        <v>2.5336573992837952E-3</v>
      </c>
      <c r="Z32" s="30">
        <v>4.6971244144630424E-3</v>
      </c>
      <c r="AA32" s="24">
        <v>3.6890987952749158E-3</v>
      </c>
      <c r="AB32" s="25">
        <f t="shared" si="18"/>
        <v>0.97443735326152869</v>
      </c>
      <c r="AC32" s="25">
        <f t="shared" si="19"/>
        <v>0.97987765038034602</v>
      </c>
      <c r="AD32" s="29">
        <f t="shared" si="20"/>
        <v>2.8405901279926482E-3</v>
      </c>
      <c r="AE32" s="29">
        <f t="shared" si="21"/>
        <v>1.2266718912993246E-3</v>
      </c>
      <c r="AF32" s="30">
        <v>6.3827461467228265E-3</v>
      </c>
      <c r="AG32" s="25">
        <v>4.7841212828501128E-3</v>
      </c>
      <c r="AH32" s="25">
        <f t="shared" si="22"/>
        <v>0.97159676313353605</v>
      </c>
      <c r="AI32" s="25">
        <f t="shared" si="23"/>
        <v>0.9786509784890467</v>
      </c>
      <c r="AJ32" s="29">
        <f t="shared" si="24"/>
        <v>3.3313390063399728E-3</v>
      </c>
      <c r="AK32" s="29">
        <f t="shared" si="25"/>
        <v>7.7399171696612701E-4</v>
      </c>
      <c r="AL32" s="30">
        <v>9.1716898998013933E-3</v>
      </c>
      <c r="AM32" s="25">
        <v>6.3714435099612504E-3</v>
      </c>
      <c r="AN32" s="25">
        <f t="shared" si="26"/>
        <v>0.96826542412719607</v>
      </c>
      <c r="AO32" s="25">
        <f t="shared" si="27"/>
        <v>0.97787698677208057</v>
      </c>
      <c r="AP32" s="29">
        <f t="shared" si="28"/>
        <v>-8.9628345499094264E-3</v>
      </c>
      <c r="AQ32" s="29">
        <f t="shared" si="29"/>
        <v>-6.2704397334537587E-3</v>
      </c>
      <c r="AR32" s="30">
        <v>9.1716898998013933E-3</v>
      </c>
      <c r="AS32" s="25">
        <v>6.3714435099612504E-3</v>
      </c>
      <c r="AT32" s="25">
        <f t="shared" si="2"/>
        <v>0.9772282586771055</v>
      </c>
      <c r="AU32" s="25">
        <f t="shared" si="3"/>
        <v>0.98414742650553433</v>
      </c>
      <c r="AV32" s="29">
        <f t="shared" si="30"/>
        <v>-4.8258498118310955E-3</v>
      </c>
      <c r="AW32" s="29">
        <f t="shared" si="31"/>
        <v>-8.9013623001943376E-4</v>
      </c>
      <c r="AX32" s="30">
        <v>1.2E-2</v>
      </c>
      <c r="AY32" s="25">
        <v>0.01</v>
      </c>
      <c r="AZ32" s="25">
        <f t="shared" si="32"/>
        <v>0.98205410848893659</v>
      </c>
      <c r="BA32" s="26">
        <f t="shared" si="33"/>
        <v>0.98503756273555376</v>
      </c>
    </row>
    <row r="33" spans="1:53" x14ac:dyDescent="0.35">
      <c r="A33" s="21">
        <v>28</v>
      </c>
      <c r="B33" s="24">
        <v>-1.409964137460819E-2</v>
      </c>
      <c r="C33" s="24">
        <v>-1.039398103150688E-2</v>
      </c>
      <c r="D33" s="74">
        <f t="shared" si="4"/>
        <v>1.1422626510680707</v>
      </c>
      <c r="E33" s="74">
        <f t="shared" si="5"/>
        <v>1.1032200069354947</v>
      </c>
      <c r="F33" s="29">
        <f t="shared" si="6"/>
        <v>4.8245332192026202E-2</v>
      </c>
      <c r="G33" s="29">
        <f t="shared" si="7"/>
        <v>3.8376546755071184E-2</v>
      </c>
      <c r="H33" s="24">
        <v>-1.062743123239324E-2</v>
      </c>
      <c r="I33" s="24">
        <v>-7.418890801099573E-3</v>
      </c>
      <c r="J33" s="74">
        <f t="shared" si="8"/>
        <v>1.0940173188760445</v>
      </c>
      <c r="K33" s="74">
        <f t="shared" si="9"/>
        <v>1.0648434601804235</v>
      </c>
      <c r="L33" s="29">
        <f t="shared" si="10"/>
        <v>0.10223788453155824</v>
      </c>
      <c r="M33" s="29">
        <f t="shared" si="11"/>
        <v>7.9746316877173706E-2</v>
      </c>
      <c r="N33" s="24">
        <v>1.1000000000000001E-3</v>
      </c>
      <c r="O33" s="24">
        <v>2E-3</v>
      </c>
      <c r="P33" s="25">
        <f t="shared" si="12"/>
        <v>0.99177943434448623</v>
      </c>
      <c r="Q33" s="25">
        <f t="shared" si="13"/>
        <v>0.98509714330324982</v>
      </c>
      <c r="R33" s="29">
        <f t="shared" si="14"/>
        <v>3.8926490593641505E-3</v>
      </c>
      <c r="S33" s="29">
        <f t="shared" si="15"/>
        <v>2.685835523620006E-3</v>
      </c>
      <c r="T33" s="24">
        <v>1.8731937773883371E-3</v>
      </c>
      <c r="U33" s="24">
        <v>2.7263093568261365E-3</v>
      </c>
      <c r="V33" s="25">
        <f t="shared" si="0"/>
        <v>0.98788678528512208</v>
      </c>
      <c r="W33" s="25">
        <f t="shared" si="1"/>
        <v>0.98241130777962982</v>
      </c>
      <c r="X33" s="29">
        <f t="shared" si="16"/>
        <v>1.3449432023593388E-2</v>
      </c>
      <c r="Y33" s="29">
        <f t="shared" si="17"/>
        <v>2.5336573992837952E-3</v>
      </c>
      <c r="Z33" s="30">
        <v>4.6971244144630424E-3</v>
      </c>
      <c r="AA33" s="24">
        <v>3.6890987952749158E-3</v>
      </c>
      <c r="AB33" s="25">
        <f t="shared" si="18"/>
        <v>0.97443735326152869</v>
      </c>
      <c r="AC33" s="25">
        <f t="shared" si="19"/>
        <v>0.97987765038034602</v>
      </c>
      <c r="AD33" s="29">
        <f t="shared" si="20"/>
        <v>2.8405901279926482E-3</v>
      </c>
      <c r="AE33" s="29">
        <f t="shared" si="21"/>
        <v>1.2266718912993246E-3</v>
      </c>
      <c r="AF33" s="30">
        <v>6.3827461467228265E-3</v>
      </c>
      <c r="AG33" s="25">
        <v>4.7841212828501128E-3</v>
      </c>
      <c r="AH33" s="25">
        <f t="shared" si="22"/>
        <v>0.97159676313353605</v>
      </c>
      <c r="AI33" s="25">
        <f t="shared" si="23"/>
        <v>0.9786509784890467</v>
      </c>
      <c r="AJ33" s="29">
        <f t="shared" si="24"/>
        <v>3.3313390063399728E-3</v>
      </c>
      <c r="AK33" s="29">
        <f t="shared" si="25"/>
        <v>7.7399171696612701E-4</v>
      </c>
      <c r="AL33" s="30">
        <v>9.1716898998013933E-3</v>
      </c>
      <c r="AM33" s="25">
        <v>6.3714435099612504E-3</v>
      </c>
      <c r="AN33" s="25">
        <f t="shared" si="26"/>
        <v>0.96826542412719607</v>
      </c>
      <c r="AO33" s="25">
        <f t="shared" si="27"/>
        <v>0.97787698677208057</v>
      </c>
      <c r="AP33" s="29">
        <f t="shared" si="28"/>
        <v>-8.9628345499094264E-3</v>
      </c>
      <c r="AQ33" s="29">
        <f t="shared" si="29"/>
        <v>-6.2704397334537587E-3</v>
      </c>
      <c r="AR33" s="30">
        <v>9.1716898998013933E-3</v>
      </c>
      <c r="AS33" s="25">
        <v>6.3714435099612504E-3</v>
      </c>
      <c r="AT33" s="25">
        <f t="shared" si="2"/>
        <v>0.9772282586771055</v>
      </c>
      <c r="AU33" s="25">
        <f t="shared" si="3"/>
        <v>0.98414742650553433</v>
      </c>
      <c r="AV33" s="29">
        <f t="shared" si="30"/>
        <v>-4.8258498118310955E-3</v>
      </c>
      <c r="AW33" s="29">
        <f t="shared" si="31"/>
        <v>-8.9013623001943376E-4</v>
      </c>
      <c r="AX33" s="30">
        <v>1.2E-2</v>
      </c>
      <c r="AY33" s="25">
        <v>0.01</v>
      </c>
      <c r="AZ33" s="25">
        <f t="shared" si="32"/>
        <v>0.98205410848893659</v>
      </c>
      <c r="BA33" s="26">
        <f t="shared" si="33"/>
        <v>0.98503756273555376</v>
      </c>
    </row>
    <row r="34" spans="1:53" x14ac:dyDescent="0.35">
      <c r="A34" s="21">
        <v>29</v>
      </c>
      <c r="B34" s="24">
        <v>-1.6205001161345434E-2</v>
      </c>
      <c r="C34" s="24">
        <v>-1.1904917303495211E-2</v>
      </c>
      <c r="D34" s="74">
        <f t="shared" si="4"/>
        <v>1.1649911206106944</v>
      </c>
      <c r="E34" s="74">
        <f t="shared" si="5"/>
        <v>1.1189925891521839</v>
      </c>
      <c r="F34" s="29">
        <f t="shared" si="6"/>
        <v>7.0973801734649955E-2</v>
      </c>
      <c r="G34" s="29">
        <f t="shared" si="7"/>
        <v>5.4149128971760385E-2</v>
      </c>
      <c r="H34" s="24">
        <v>-1.062743123239324E-2</v>
      </c>
      <c r="I34" s="24">
        <v>-7.418890801099573E-3</v>
      </c>
      <c r="J34" s="74">
        <f t="shared" si="8"/>
        <v>1.0940173188760445</v>
      </c>
      <c r="K34" s="74">
        <f t="shared" si="9"/>
        <v>1.0648434601804235</v>
      </c>
      <c r="L34" s="29">
        <f t="shared" si="10"/>
        <v>0.10223788453155824</v>
      </c>
      <c r="M34" s="29">
        <f t="shared" si="11"/>
        <v>7.9746316877173706E-2</v>
      </c>
      <c r="N34" s="24">
        <v>1.1000000000000001E-3</v>
      </c>
      <c r="O34" s="24">
        <v>2E-3</v>
      </c>
      <c r="P34" s="25">
        <f t="shared" si="12"/>
        <v>0.99177943434448623</v>
      </c>
      <c r="Q34" s="25">
        <f t="shared" si="13"/>
        <v>0.98509714330324982</v>
      </c>
      <c r="R34" s="29">
        <f t="shared" si="14"/>
        <v>3.8926490593641505E-3</v>
      </c>
      <c r="S34" s="29">
        <f t="shared" si="15"/>
        <v>2.685835523620006E-3</v>
      </c>
      <c r="T34" s="24">
        <v>1.8731937773883371E-3</v>
      </c>
      <c r="U34" s="24">
        <v>2.7263093568261365E-3</v>
      </c>
      <c r="V34" s="25">
        <f t="shared" si="0"/>
        <v>0.98788678528512208</v>
      </c>
      <c r="W34" s="25">
        <f t="shared" si="1"/>
        <v>0.98241130777962982</v>
      </c>
      <c r="X34" s="29">
        <f t="shared" si="16"/>
        <v>1.3449432023593388E-2</v>
      </c>
      <c r="Y34" s="29">
        <f t="shared" si="17"/>
        <v>2.5336573992837952E-3</v>
      </c>
      <c r="Z34" s="30">
        <v>4.6971244144630424E-3</v>
      </c>
      <c r="AA34" s="24">
        <v>3.6890987952749158E-3</v>
      </c>
      <c r="AB34" s="25">
        <f t="shared" si="18"/>
        <v>0.97443735326152869</v>
      </c>
      <c r="AC34" s="25">
        <f t="shared" si="19"/>
        <v>0.97987765038034602</v>
      </c>
      <c r="AD34" s="29">
        <f t="shared" si="20"/>
        <v>2.8405901279926482E-3</v>
      </c>
      <c r="AE34" s="29">
        <f t="shared" si="21"/>
        <v>1.2266718912993246E-3</v>
      </c>
      <c r="AF34" s="30">
        <v>6.3827461467228265E-3</v>
      </c>
      <c r="AG34" s="25">
        <v>4.7841212828501128E-3</v>
      </c>
      <c r="AH34" s="25">
        <f t="shared" si="22"/>
        <v>0.97159676313353605</v>
      </c>
      <c r="AI34" s="25">
        <f t="shared" si="23"/>
        <v>0.9786509784890467</v>
      </c>
      <c r="AJ34" s="29">
        <f t="shared" si="24"/>
        <v>3.3313390063399728E-3</v>
      </c>
      <c r="AK34" s="29">
        <f t="shared" si="25"/>
        <v>7.7399171696612701E-4</v>
      </c>
      <c r="AL34" s="30">
        <v>9.1716898998013933E-3</v>
      </c>
      <c r="AM34" s="25">
        <v>6.3714435099612504E-3</v>
      </c>
      <c r="AN34" s="25">
        <f t="shared" si="26"/>
        <v>0.96826542412719607</v>
      </c>
      <c r="AO34" s="25">
        <f t="shared" si="27"/>
        <v>0.97787698677208057</v>
      </c>
      <c r="AP34" s="29">
        <f t="shared" si="28"/>
        <v>-8.9628345499094264E-3</v>
      </c>
      <c r="AQ34" s="29">
        <f t="shared" si="29"/>
        <v>-6.2704397334537587E-3</v>
      </c>
      <c r="AR34" s="30">
        <v>9.1716898998013933E-3</v>
      </c>
      <c r="AS34" s="25">
        <v>6.3714435099612504E-3</v>
      </c>
      <c r="AT34" s="25">
        <f t="shared" si="2"/>
        <v>0.9772282586771055</v>
      </c>
      <c r="AU34" s="25">
        <f t="shared" si="3"/>
        <v>0.98414742650553433</v>
      </c>
      <c r="AV34" s="29">
        <f t="shared" si="30"/>
        <v>-4.8258498118310955E-3</v>
      </c>
      <c r="AW34" s="29">
        <f t="shared" si="31"/>
        <v>-8.9013623001943376E-4</v>
      </c>
      <c r="AX34" s="30">
        <v>1.2E-2</v>
      </c>
      <c r="AY34" s="25">
        <v>0.01</v>
      </c>
      <c r="AZ34" s="25">
        <f t="shared" si="32"/>
        <v>0.98205410848893659</v>
      </c>
      <c r="BA34" s="26">
        <f t="shared" si="33"/>
        <v>0.98503756273555376</v>
      </c>
    </row>
    <row r="35" spans="1:53" x14ac:dyDescent="0.35">
      <c r="A35" s="21">
        <v>30</v>
      </c>
      <c r="B35" s="24">
        <v>-1.8310360948082683E-2</v>
      </c>
      <c r="C35" s="24">
        <v>-1.3415853575483543E-2</v>
      </c>
      <c r="D35" s="74">
        <f t="shared" si="4"/>
        <v>1.1881233868021064</v>
      </c>
      <c r="E35" s="74">
        <f t="shared" si="5"/>
        <v>1.1349666303144026</v>
      </c>
      <c r="F35" s="29">
        <f t="shared" si="6"/>
        <v>9.4106067926061909E-2</v>
      </c>
      <c r="G35" s="29">
        <f t="shared" si="7"/>
        <v>7.0123170133979063E-2</v>
      </c>
      <c r="H35" s="24">
        <v>-1.062743123239324E-2</v>
      </c>
      <c r="I35" s="24">
        <v>-7.418890801099573E-3</v>
      </c>
      <c r="J35" s="74">
        <f t="shared" si="8"/>
        <v>1.0940173188760445</v>
      </c>
      <c r="K35" s="74">
        <f t="shared" si="9"/>
        <v>1.0648434601804235</v>
      </c>
      <c r="L35" s="29">
        <f t="shared" si="10"/>
        <v>0.10223788453155824</v>
      </c>
      <c r="M35" s="29">
        <f t="shared" si="11"/>
        <v>7.9746316877173706E-2</v>
      </c>
      <c r="N35" s="24">
        <v>1.1000000000000001E-3</v>
      </c>
      <c r="O35" s="24">
        <v>2E-3</v>
      </c>
      <c r="P35" s="25">
        <f t="shared" si="12"/>
        <v>0.99177943434448623</v>
      </c>
      <c r="Q35" s="25">
        <f t="shared" si="13"/>
        <v>0.98509714330324982</v>
      </c>
      <c r="R35" s="29">
        <f t="shared" si="14"/>
        <v>3.8926490593641505E-3</v>
      </c>
      <c r="S35" s="29">
        <f t="shared" si="15"/>
        <v>2.685835523620006E-3</v>
      </c>
      <c r="T35" s="24">
        <v>1.8731937773883371E-3</v>
      </c>
      <c r="U35" s="24">
        <v>2.7263093568261365E-3</v>
      </c>
      <c r="V35" s="25">
        <f t="shared" si="0"/>
        <v>0.98788678528512208</v>
      </c>
      <c r="W35" s="25">
        <f t="shared" si="1"/>
        <v>0.98241130777962982</v>
      </c>
      <c r="X35" s="29">
        <f t="shared" si="16"/>
        <v>1.3449432023593388E-2</v>
      </c>
      <c r="Y35" s="29">
        <f t="shared" si="17"/>
        <v>2.5336573992837952E-3</v>
      </c>
      <c r="Z35" s="30">
        <v>4.6971244144630424E-3</v>
      </c>
      <c r="AA35" s="24">
        <v>3.6890987952749158E-3</v>
      </c>
      <c r="AB35" s="25">
        <f t="shared" si="18"/>
        <v>0.97443735326152869</v>
      </c>
      <c r="AC35" s="25">
        <f t="shared" si="19"/>
        <v>0.97987765038034602</v>
      </c>
      <c r="AD35" s="29">
        <f t="shared" si="20"/>
        <v>2.8405901279926482E-3</v>
      </c>
      <c r="AE35" s="29">
        <f t="shared" si="21"/>
        <v>1.2266718912993246E-3</v>
      </c>
      <c r="AF35" s="30">
        <v>6.3827461467228265E-3</v>
      </c>
      <c r="AG35" s="25">
        <v>4.7841212828501128E-3</v>
      </c>
      <c r="AH35" s="25">
        <f t="shared" si="22"/>
        <v>0.97159676313353605</v>
      </c>
      <c r="AI35" s="25">
        <f t="shared" si="23"/>
        <v>0.9786509784890467</v>
      </c>
      <c r="AJ35" s="29">
        <f t="shared" si="24"/>
        <v>3.3313390063399728E-3</v>
      </c>
      <c r="AK35" s="29">
        <f t="shared" si="25"/>
        <v>7.7399171696612701E-4</v>
      </c>
      <c r="AL35" s="30">
        <v>9.1716898998013933E-3</v>
      </c>
      <c r="AM35" s="25">
        <v>6.3714435099612504E-3</v>
      </c>
      <c r="AN35" s="25">
        <f t="shared" si="26"/>
        <v>0.96826542412719607</v>
      </c>
      <c r="AO35" s="25">
        <f t="shared" si="27"/>
        <v>0.97787698677208057</v>
      </c>
      <c r="AP35" s="29">
        <f t="shared" si="28"/>
        <v>-8.9628345499094264E-3</v>
      </c>
      <c r="AQ35" s="29">
        <f t="shared" si="29"/>
        <v>-6.2704397334537587E-3</v>
      </c>
      <c r="AR35" s="30">
        <v>9.1716898998013933E-3</v>
      </c>
      <c r="AS35" s="25">
        <v>6.3714435099612504E-3</v>
      </c>
      <c r="AT35" s="25">
        <f t="shared" si="2"/>
        <v>0.9772282586771055</v>
      </c>
      <c r="AU35" s="25">
        <f t="shared" si="3"/>
        <v>0.98414742650553433</v>
      </c>
      <c r="AV35" s="29">
        <f t="shared" si="30"/>
        <v>-4.8258498118310955E-3</v>
      </c>
      <c r="AW35" s="29">
        <f t="shared" si="31"/>
        <v>-8.9013623001943376E-4</v>
      </c>
      <c r="AX35" s="30">
        <v>1.2E-2</v>
      </c>
      <c r="AY35" s="25">
        <v>0.01</v>
      </c>
      <c r="AZ35" s="25">
        <f t="shared" si="32"/>
        <v>0.98205410848893659</v>
      </c>
      <c r="BA35" s="26">
        <f t="shared" si="33"/>
        <v>0.98503756273555376</v>
      </c>
    </row>
    <row r="36" spans="1:53" x14ac:dyDescent="0.35">
      <c r="A36" s="21">
        <v>31</v>
      </c>
      <c r="B36" s="24">
        <v>-1.8310360948082683E-2</v>
      </c>
      <c r="C36" s="24">
        <v>-1.3415853575483543E-2</v>
      </c>
      <c r="D36" s="74">
        <f t="shared" si="4"/>
        <v>1.1881233868021064</v>
      </c>
      <c r="E36" s="74">
        <f t="shared" si="5"/>
        <v>1.1349666303144026</v>
      </c>
      <c r="F36" s="29">
        <f t="shared" si="6"/>
        <v>9.4106067926061909E-2</v>
      </c>
      <c r="G36" s="29">
        <f t="shared" si="7"/>
        <v>7.0123170133979063E-2</v>
      </c>
      <c r="H36" s="24">
        <v>-1.062743123239324E-2</v>
      </c>
      <c r="I36" s="24">
        <v>-7.418890801099573E-3</v>
      </c>
      <c r="J36" s="74">
        <f t="shared" si="8"/>
        <v>1.0940173188760445</v>
      </c>
      <c r="K36" s="74">
        <f t="shared" si="9"/>
        <v>1.0648434601804235</v>
      </c>
      <c r="L36" s="29">
        <f t="shared" si="10"/>
        <v>0.10223788453155824</v>
      </c>
      <c r="M36" s="29">
        <f t="shared" si="11"/>
        <v>7.9746316877173706E-2</v>
      </c>
      <c r="N36" s="24">
        <v>1.1000000000000001E-3</v>
      </c>
      <c r="O36" s="24">
        <v>2E-3</v>
      </c>
      <c r="P36" s="25">
        <f t="shared" si="12"/>
        <v>0.99177943434448623</v>
      </c>
      <c r="Q36" s="25">
        <f t="shared" si="13"/>
        <v>0.98509714330324982</v>
      </c>
      <c r="R36" s="29">
        <f t="shared" si="14"/>
        <v>3.8926490593641505E-3</v>
      </c>
      <c r="S36" s="29">
        <f t="shared" si="15"/>
        <v>2.685835523620006E-3</v>
      </c>
      <c r="T36" s="24">
        <v>1.8731937773883371E-3</v>
      </c>
      <c r="U36" s="24">
        <v>2.7263093568261365E-3</v>
      </c>
      <c r="V36" s="25">
        <f t="shared" si="0"/>
        <v>0.98788678528512208</v>
      </c>
      <c r="W36" s="25">
        <f t="shared" si="1"/>
        <v>0.98241130777962982</v>
      </c>
      <c r="X36" s="29">
        <f t="shared" si="16"/>
        <v>1.3449432023593388E-2</v>
      </c>
      <c r="Y36" s="29">
        <f t="shared" si="17"/>
        <v>2.5336573992837952E-3</v>
      </c>
      <c r="Z36" s="30">
        <v>4.6971244144630424E-3</v>
      </c>
      <c r="AA36" s="24">
        <v>3.6890987952749158E-3</v>
      </c>
      <c r="AB36" s="25">
        <f t="shared" si="18"/>
        <v>0.97443735326152869</v>
      </c>
      <c r="AC36" s="25">
        <f t="shared" si="19"/>
        <v>0.97987765038034602</v>
      </c>
      <c r="AD36" s="29">
        <f t="shared" si="20"/>
        <v>2.8405901279926482E-3</v>
      </c>
      <c r="AE36" s="29">
        <f t="shared" si="21"/>
        <v>1.2266718912993246E-3</v>
      </c>
      <c r="AF36" s="30">
        <v>6.3827461467228265E-3</v>
      </c>
      <c r="AG36" s="25">
        <v>4.7841212828501128E-3</v>
      </c>
      <c r="AH36" s="25">
        <f t="shared" si="22"/>
        <v>0.97159676313353605</v>
      </c>
      <c r="AI36" s="25">
        <f t="shared" si="23"/>
        <v>0.9786509784890467</v>
      </c>
      <c r="AJ36" s="29">
        <f t="shared" si="24"/>
        <v>3.3313390063399728E-3</v>
      </c>
      <c r="AK36" s="29">
        <f t="shared" si="25"/>
        <v>7.7399171696612701E-4</v>
      </c>
      <c r="AL36" s="30">
        <v>9.1716898998013933E-3</v>
      </c>
      <c r="AM36" s="25">
        <v>6.3714435099612504E-3</v>
      </c>
      <c r="AN36" s="25">
        <f t="shared" si="26"/>
        <v>0.96826542412719607</v>
      </c>
      <c r="AO36" s="25">
        <f t="shared" si="27"/>
        <v>0.97787698677208057</v>
      </c>
      <c r="AP36" s="29">
        <f t="shared" si="28"/>
        <v>-8.9628345499094264E-3</v>
      </c>
      <c r="AQ36" s="29">
        <f t="shared" si="29"/>
        <v>-6.2704397334537587E-3</v>
      </c>
      <c r="AR36" s="30">
        <v>9.1716898998013933E-3</v>
      </c>
      <c r="AS36" s="25">
        <v>6.3714435099612504E-3</v>
      </c>
      <c r="AT36" s="25">
        <f t="shared" si="2"/>
        <v>0.9772282586771055</v>
      </c>
      <c r="AU36" s="25">
        <f t="shared" si="3"/>
        <v>0.98414742650553433</v>
      </c>
      <c r="AV36" s="29">
        <f t="shared" si="30"/>
        <v>-4.8258498118310955E-3</v>
      </c>
      <c r="AW36" s="29">
        <f t="shared" si="31"/>
        <v>-8.9013623001943376E-4</v>
      </c>
      <c r="AX36" s="30">
        <v>1.2E-2</v>
      </c>
      <c r="AY36" s="25">
        <v>0.01</v>
      </c>
      <c r="AZ36" s="25">
        <f t="shared" si="32"/>
        <v>0.98205410848893659</v>
      </c>
      <c r="BA36" s="26">
        <f t="shared" si="33"/>
        <v>0.98503756273555376</v>
      </c>
    </row>
    <row r="37" spans="1:53" x14ac:dyDescent="0.35">
      <c r="A37" s="21">
        <v>32</v>
      </c>
      <c r="B37" s="24">
        <v>-1.8310360948082683E-2</v>
      </c>
      <c r="C37" s="24">
        <v>-1.3415853575483543E-2</v>
      </c>
      <c r="D37" s="74">
        <f t="shared" si="4"/>
        <v>1.1881233868021064</v>
      </c>
      <c r="E37" s="74">
        <f t="shared" si="5"/>
        <v>1.1349666303144026</v>
      </c>
      <c r="F37" s="29">
        <f t="shared" si="6"/>
        <v>9.4106067926061909E-2</v>
      </c>
      <c r="G37" s="29">
        <f t="shared" si="7"/>
        <v>7.0123170133979063E-2</v>
      </c>
      <c r="H37" s="24">
        <v>-1.062743123239324E-2</v>
      </c>
      <c r="I37" s="24">
        <v>-7.418890801099573E-3</v>
      </c>
      <c r="J37" s="74">
        <f t="shared" si="8"/>
        <v>1.0940173188760445</v>
      </c>
      <c r="K37" s="74">
        <f t="shared" si="9"/>
        <v>1.0648434601804235</v>
      </c>
      <c r="L37" s="29">
        <f t="shared" si="10"/>
        <v>0.10223788453155824</v>
      </c>
      <c r="M37" s="29">
        <f t="shared" si="11"/>
        <v>7.9746316877173706E-2</v>
      </c>
      <c r="N37" s="24">
        <v>1.1000000000000001E-3</v>
      </c>
      <c r="O37" s="24">
        <v>2E-3</v>
      </c>
      <c r="P37" s="25">
        <f t="shared" si="12"/>
        <v>0.99177943434448623</v>
      </c>
      <c r="Q37" s="25">
        <f t="shared" si="13"/>
        <v>0.98509714330324982</v>
      </c>
      <c r="R37" s="29">
        <f t="shared" si="14"/>
        <v>3.8926490593641505E-3</v>
      </c>
      <c r="S37" s="29">
        <f t="shared" si="15"/>
        <v>2.685835523620006E-3</v>
      </c>
      <c r="T37" s="24">
        <v>1.8731937773883371E-3</v>
      </c>
      <c r="U37" s="24">
        <v>2.7263093568261365E-3</v>
      </c>
      <c r="V37" s="25">
        <f t="shared" ref="V37:V68" si="34">(1-T37)^6.5</f>
        <v>0.98788678528512208</v>
      </c>
      <c r="W37" s="25">
        <f t="shared" ref="W37:W68" si="35">(1-U37)^6.5</f>
        <v>0.98241130777962982</v>
      </c>
      <c r="X37" s="29">
        <f t="shared" si="16"/>
        <v>1.3449432023593388E-2</v>
      </c>
      <c r="Y37" s="29">
        <f t="shared" si="17"/>
        <v>2.5336573992837952E-3</v>
      </c>
      <c r="Z37" s="30">
        <v>4.6971244144630424E-3</v>
      </c>
      <c r="AA37" s="24">
        <v>3.6890987952749158E-3</v>
      </c>
      <c r="AB37" s="25">
        <f t="shared" si="18"/>
        <v>0.97443735326152869</v>
      </c>
      <c r="AC37" s="25">
        <f t="shared" si="19"/>
        <v>0.97987765038034602</v>
      </c>
      <c r="AD37" s="29">
        <f t="shared" si="20"/>
        <v>2.8405901279926482E-3</v>
      </c>
      <c r="AE37" s="29">
        <f t="shared" si="21"/>
        <v>1.2266718912993246E-3</v>
      </c>
      <c r="AF37" s="30">
        <v>6.3827461467228265E-3</v>
      </c>
      <c r="AG37" s="25">
        <v>4.7841212828501128E-3</v>
      </c>
      <c r="AH37" s="25">
        <f t="shared" si="22"/>
        <v>0.97159676313353605</v>
      </c>
      <c r="AI37" s="25">
        <f t="shared" si="23"/>
        <v>0.9786509784890467</v>
      </c>
      <c r="AJ37" s="29">
        <f t="shared" si="24"/>
        <v>3.3313390063399728E-3</v>
      </c>
      <c r="AK37" s="29">
        <f t="shared" si="25"/>
        <v>7.7399171696612701E-4</v>
      </c>
      <c r="AL37" s="30">
        <v>9.1716898998013933E-3</v>
      </c>
      <c r="AM37" s="25">
        <v>6.3714435099612504E-3</v>
      </c>
      <c r="AN37" s="25">
        <f t="shared" si="26"/>
        <v>0.96826542412719607</v>
      </c>
      <c r="AO37" s="25">
        <f t="shared" si="27"/>
        <v>0.97787698677208057</v>
      </c>
      <c r="AP37" s="29">
        <f t="shared" si="28"/>
        <v>-8.9628345499094264E-3</v>
      </c>
      <c r="AQ37" s="29">
        <f t="shared" si="29"/>
        <v>-6.2704397334537587E-3</v>
      </c>
      <c r="AR37" s="30">
        <v>9.1716898998013933E-3</v>
      </c>
      <c r="AS37" s="25">
        <v>6.3714435099612504E-3</v>
      </c>
      <c r="AT37" s="25">
        <f t="shared" si="2"/>
        <v>0.9772282586771055</v>
      </c>
      <c r="AU37" s="25">
        <f t="shared" si="3"/>
        <v>0.98414742650553433</v>
      </c>
      <c r="AV37" s="29">
        <f t="shared" si="30"/>
        <v>-4.8258498118310955E-3</v>
      </c>
      <c r="AW37" s="29">
        <f t="shared" si="31"/>
        <v>-8.9013623001943376E-4</v>
      </c>
      <c r="AX37" s="30">
        <v>1.2E-2</v>
      </c>
      <c r="AY37" s="25">
        <v>0.01</v>
      </c>
      <c r="AZ37" s="25">
        <f t="shared" si="32"/>
        <v>0.98205410848893659</v>
      </c>
      <c r="BA37" s="26">
        <f t="shared" si="33"/>
        <v>0.98503756273555376</v>
      </c>
    </row>
    <row r="38" spans="1:53" x14ac:dyDescent="0.35">
      <c r="A38" s="21">
        <v>33</v>
      </c>
      <c r="B38" s="24">
        <v>-1.8310360948082683E-2</v>
      </c>
      <c r="C38" s="24">
        <v>-1.3415853575483543E-2</v>
      </c>
      <c r="D38" s="74">
        <f t="shared" si="4"/>
        <v>1.1881233868021064</v>
      </c>
      <c r="E38" s="74">
        <f t="shared" si="5"/>
        <v>1.1349666303144026</v>
      </c>
      <c r="F38" s="29">
        <f t="shared" si="6"/>
        <v>9.4106067926061909E-2</v>
      </c>
      <c r="G38" s="29">
        <f t="shared" si="7"/>
        <v>7.0123170133979063E-2</v>
      </c>
      <c r="H38" s="24">
        <v>-1.062743123239324E-2</v>
      </c>
      <c r="I38" s="24">
        <v>-7.418890801099573E-3</v>
      </c>
      <c r="J38" s="74">
        <f t="shared" si="8"/>
        <v>1.0940173188760445</v>
      </c>
      <c r="K38" s="74">
        <f t="shared" si="9"/>
        <v>1.0648434601804235</v>
      </c>
      <c r="L38" s="29">
        <f t="shared" si="10"/>
        <v>0.10223788453155824</v>
      </c>
      <c r="M38" s="29">
        <f t="shared" si="11"/>
        <v>7.9746316877173706E-2</v>
      </c>
      <c r="N38" s="24">
        <v>1.1000000000000001E-3</v>
      </c>
      <c r="O38" s="24">
        <v>2E-3</v>
      </c>
      <c r="P38" s="25">
        <f t="shared" si="12"/>
        <v>0.99177943434448623</v>
      </c>
      <c r="Q38" s="25">
        <f t="shared" si="13"/>
        <v>0.98509714330324982</v>
      </c>
      <c r="R38" s="29">
        <f t="shared" si="14"/>
        <v>3.8926490593641505E-3</v>
      </c>
      <c r="S38" s="29">
        <f t="shared" si="15"/>
        <v>2.685835523620006E-3</v>
      </c>
      <c r="T38" s="24">
        <v>1.8731937773883371E-3</v>
      </c>
      <c r="U38" s="24">
        <v>2.7263093568261365E-3</v>
      </c>
      <c r="V38" s="25">
        <f t="shared" si="34"/>
        <v>0.98788678528512208</v>
      </c>
      <c r="W38" s="25">
        <f t="shared" si="35"/>
        <v>0.98241130777962982</v>
      </c>
      <c r="X38" s="29">
        <f t="shared" si="16"/>
        <v>1.3449432023593388E-2</v>
      </c>
      <c r="Y38" s="29">
        <f t="shared" si="17"/>
        <v>2.5336573992837952E-3</v>
      </c>
      <c r="Z38" s="30">
        <v>4.6971244144630424E-3</v>
      </c>
      <c r="AA38" s="24">
        <v>3.6890987952749158E-3</v>
      </c>
      <c r="AB38" s="25">
        <f t="shared" si="18"/>
        <v>0.97443735326152869</v>
      </c>
      <c r="AC38" s="25">
        <f t="shared" si="19"/>
        <v>0.97987765038034602</v>
      </c>
      <c r="AD38" s="29">
        <f t="shared" si="20"/>
        <v>2.8405901279926482E-3</v>
      </c>
      <c r="AE38" s="29">
        <f t="shared" si="21"/>
        <v>1.2266718912993246E-3</v>
      </c>
      <c r="AF38" s="30">
        <v>6.3827461467228265E-3</v>
      </c>
      <c r="AG38" s="25">
        <v>4.7841212828501128E-3</v>
      </c>
      <c r="AH38" s="25">
        <f t="shared" si="22"/>
        <v>0.97159676313353605</v>
      </c>
      <c r="AI38" s="25">
        <f t="shared" si="23"/>
        <v>0.9786509784890467</v>
      </c>
      <c r="AJ38" s="29">
        <f t="shared" si="24"/>
        <v>3.3313390063399728E-3</v>
      </c>
      <c r="AK38" s="29">
        <f t="shared" si="25"/>
        <v>7.7399171696612701E-4</v>
      </c>
      <c r="AL38" s="30">
        <v>9.1716898998013933E-3</v>
      </c>
      <c r="AM38" s="25">
        <v>6.3714435099612504E-3</v>
      </c>
      <c r="AN38" s="25">
        <f t="shared" si="26"/>
        <v>0.96826542412719607</v>
      </c>
      <c r="AO38" s="25">
        <f t="shared" si="27"/>
        <v>0.97787698677208057</v>
      </c>
      <c r="AP38" s="29">
        <f t="shared" si="28"/>
        <v>-8.9628345499094264E-3</v>
      </c>
      <c r="AQ38" s="29">
        <f t="shared" si="29"/>
        <v>-6.2704397334537587E-3</v>
      </c>
      <c r="AR38" s="30">
        <v>9.1716898998013933E-3</v>
      </c>
      <c r="AS38" s="25">
        <v>6.3714435099612504E-3</v>
      </c>
      <c r="AT38" s="25">
        <f t="shared" si="2"/>
        <v>0.9772282586771055</v>
      </c>
      <c r="AU38" s="25">
        <f t="shared" si="3"/>
        <v>0.98414742650553433</v>
      </c>
      <c r="AV38" s="29">
        <f t="shared" si="30"/>
        <v>-4.8258498118310955E-3</v>
      </c>
      <c r="AW38" s="29">
        <f t="shared" si="31"/>
        <v>-8.9013623001943376E-4</v>
      </c>
      <c r="AX38" s="30">
        <v>1.2E-2</v>
      </c>
      <c r="AY38" s="25">
        <v>0.01</v>
      </c>
      <c r="AZ38" s="25">
        <f t="shared" si="32"/>
        <v>0.98205410848893659</v>
      </c>
      <c r="BA38" s="26">
        <f t="shared" si="33"/>
        <v>0.98503756273555376</v>
      </c>
    </row>
    <row r="39" spans="1:53" x14ac:dyDescent="0.35">
      <c r="A39" s="21">
        <v>34</v>
      </c>
      <c r="B39" s="24">
        <v>-1.8310360948082683E-2</v>
      </c>
      <c r="C39" s="24">
        <v>-1.3415853575483543E-2</v>
      </c>
      <c r="D39" s="74">
        <f t="shared" si="4"/>
        <v>1.1881233868021064</v>
      </c>
      <c r="E39" s="74">
        <f t="shared" si="5"/>
        <v>1.1349666303144026</v>
      </c>
      <c r="F39" s="29">
        <f t="shared" si="6"/>
        <v>9.4106067926061909E-2</v>
      </c>
      <c r="G39" s="29">
        <f t="shared" si="7"/>
        <v>7.0123170133979063E-2</v>
      </c>
      <c r="H39" s="24">
        <v>-1.062743123239324E-2</v>
      </c>
      <c r="I39" s="24">
        <v>-7.418890801099573E-3</v>
      </c>
      <c r="J39" s="74">
        <f t="shared" si="8"/>
        <v>1.0940173188760445</v>
      </c>
      <c r="K39" s="74">
        <f t="shared" si="9"/>
        <v>1.0648434601804235</v>
      </c>
      <c r="L39" s="29">
        <f t="shared" si="10"/>
        <v>0.10223788453155824</v>
      </c>
      <c r="M39" s="29">
        <f t="shared" si="11"/>
        <v>7.9746316877173706E-2</v>
      </c>
      <c r="N39" s="24">
        <v>1.1000000000000001E-3</v>
      </c>
      <c r="O39" s="24">
        <v>2E-3</v>
      </c>
      <c r="P39" s="25">
        <f t="shared" si="12"/>
        <v>0.99177943434448623</v>
      </c>
      <c r="Q39" s="25">
        <f t="shared" si="13"/>
        <v>0.98509714330324982</v>
      </c>
      <c r="R39" s="29">
        <f t="shared" si="14"/>
        <v>3.8926490593641505E-3</v>
      </c>
      <c r="S39" s="29">
        <f t="shared" si="15"/>
        <v>2.685835523620006E-3</v>
      </c>
      <c r="T39" s="24">
        <v>1.8731937773883371E-3</v>
      </c>
      <c r="U39" s="24">
        <v>2.7263093568261365E-3</v>
      </c>
      <c r="V39" s="25">
        <f t="shared" si="34"/>
        <v>0.98788678528512208</v>
      </c>
      <c r="W39" s="25">
        <f t="shared" si="35"/>
        <v>0.98241130777962982</v>
      </c>
      <c r="X39" s="29">
        <f t="shared" si="16"/>
        <v>1.3449432023593388E-2</v>
      </c>
      <c r="Y39" s="29">
        <f t="shared" si="17"/>
        <v>2.5336573992837952E-3</v>
      </c>
      <c r="Z39" s="30">
        <v>4.6971244144630424E-3</v>
      </c>
      <c r="AA39" s="24">
        <v>3.6890987952749158E-3</v>
      </c>
      <c r="AB39" s="25">
        <f t="shared" si="18"/>
        <v>0.97443735326152869</v>
      </c>
      <c r="AC39" s="25">
        <f t="shared" si="19"/>
        <v>0.97987765038034602</v>
      </c>
      <c r="AD39" s="29">
        <f t="shared" si="20"/>
        <v>2.8405901279926482E-3</v>
      </c>
      <c r="AE39" s="29">
        <f t="shared" si="21"/>
        <v>1.2266718912993246E-3</v>
      </c>
      <c r="AF39" s="30">
        <v>6.3827461467228265E-3</v>
      </c>
      <c r="AG39" s="25">
        <v>4.7841212828501128E-3</v>
      </c>
      <c r="AH39" s="25">
        <f t="shared" si="22"/>
        <v>0.97159676313353605</v>
      </c>
      <c r="AI39" s="25">
        <f t="shared" si="23"/>
        <v>0.9786509784890467</v>
      </c>
      <c r="AJ39" s="29">
        <f t="shared" si="24"/>
        <v>3.3313390063399728E-3</v>
      </c>
      <c r="AK39" s="29">
        <f t="shared" si="25"/>
        <v>7.7399171696612701E-4</v>
      </c>
      <c r="AL39" s="30">
        <v>9.1716898998013933E-3</v>
      </c>
      <c r="AM39" s="25">
        <v>6.3714435099612504E-3</v>
      </c>
      <c r="AN39" s="25">
        <f t="shared" si="26"/>
        <v>0.96826542412719607</v>
      </c>
      <c r="AO39" s="25">
        <f t="shared" si="27"/>
        <v>0.97787698677208057</v>
      </c>
      <c r="AP39" s="29">
        <f t="shared" si="28"/>
        <v>-8.9628345499094264E-3</v>
      </c>
      <c r="AQ39" s="29">
        <f t="shared" si="29"/>
        <v>-6.2704397334537587E-3</v>
      </c>
      <c r="AR39" s="30">
        <v>9.1716898998013933E-3</v>
      </c>
      <c r="AS39" s="25">
        <v>6.3714435099612504E-3</v>
      </c>
      <c r="AT39" s="25">
        <f t="shared" si="2"/>
        <v>0.9772282586771055</v>
      </c>
      <c r="AU39" s="25">
        <f t="shared" si="3"/>
        <v>0.98414742650553433</v>
      </c>
      <c r="AV39" s="29">
        <f t="shared" si="30"/>
        <v>-4.8258498118310955E-3</v>
      </c>
      <c r="AW39" s="29">
        <f t="shared" si="31"/>
        <v>-8.9013623001943376E-4</v>
      </c>
      <c r="AX39" s="30">
        <v>1.2E-2</v>
      </c>
      <c r="AY39" s="25">
        <v>0.01</v>
      </c>
      <c r="AZ39" s="25">
        <f t="shared" si="32"/>
        <v>0.98205410848893659</v>
      </c>
      <c r="BA39" s="26">
        <f t="shared" si="33"/>
        <v>0.98503756273555376</v>
      </c>
    </row>
    <row r="40" spans="1:53" x14ac:dyDescent="0.35">
      <c r="A40" s="21">
        <v>35</v>
      </c>
      <c r="B40" s="24">
        <v>-1.8310360948082683E-2</v>
      </c>
      <c r="C40" s="24">
        <v>-1.3415853575483543E-2</v>
      </c>
      <c r="D40" s="74">
        <f t="shared" si="4"/>
        <v>1.1881233868021064</v>
      </c>
      <c r="E40" s="74">
        <f t="shared" si="5"/>
        <v>1.1349666303144026</v>
      </c>
      <c r="F40" s="29">
        <f t="shared" si="6"/>
        <v>9.4106067926061909E-2</v>
      </c>
      <c r="G40" s="29">
        <f t="shared" si="7"/>
        <v>7.0123170133979063E-2</v>
      </c>
      <c r="H40" s="24">
        <v>-1.062743123239324E-2</v>
      </c>
      <c r="I40" s="24">
        <v>-7.418890801099573E-3</v>
      </c>
      <c r="J40" s="74">
        <f t="shared" si="8"/>
        <v>1.0940173188760445</v>
      </c>
      <c r="K40" s="74">
        <f t="shared" si="9"/>
        <v>1.0648434601804235</v>
      </c>
      <c r="L40" s="29">
        <f t="shared" si="10"/>
        <v>0.10223788453155824</v>
      </c>
      <c r="M40" s="29">
        <f t="shared" si="11"/>
        <v>7.9746316877173706E-2</v>
      </c>
      <c r="N40" s="24">
        <v>1.1000000000000001E-3</v>
      </c>
      <c r="O40" s="24">
        <v>2E-3</v>
      </c>
      <c r="P40" s="25">
        <f t="shared" si="12"/>
        <v>0.99177943434448623</v>
      </c>
      <c r="Q40" s="25">
        <f t="shared" si="13"/>
        <v>0.98509714330324982</v>
      </c>
      <c r="R40" s="29">
        <f t="shared" si="14"/>
        <v>3.8926490593641505E-3</v>
      </c>
      <c r="S40" s="29">
        <f t="shared" si="15"/>
        <v>2.685835523620006E-3</v>
      </c>
      <c r="T40" s="24">
        <v>1.8731937773883371E-3</v>
      </c>
      <c r="U40" s="24">
        <v>2.7263093568261365E-3</v>
      </c>
      <c r="V40" s="25">
        <f t="shared" si="34"/>
        <v>0.98788678528512208</v>
      </c>
      <c r="W40" s="25">
        <f t="shared" si="35"/>
        <v>0.98241130777962982</v>
      </c>
      <c r="X40" s="29">
        <f t="shared" si="16"/>
        <v>1.3449432023593388E-2</v>
      </c>
      <c r="Y40" s="29">
        <f t="shared" si="17"/>
        <v>2.5336573992837952E-3</v>
      </c>
      <c r="Z40" s="30">
        <v>4.6971244144630424E-3</v>
      </c>
      <c r="AA40" s="24">
        <v>3.6890987952749158E-3</v>
      </c>
      <c r="AB40" s="25">
        <f t="shared" si="18"/>
        <v>0.97443735326152869</v>
      </c>
      <c r="AC40" s="25">
        <f t="shared" si="19"/>
        <v>0.97987765038034602</v>
      </c>
      <c r="AD40" s="29">
        <f t="shared" si="20"/>
        <v>2.8405901279926482E-3</v>
      </c>
      <c r="AE40" s="29">
        <f t="shared" si="21"/>
        <v>1.2266718912993246E-3</v>
      </c>
      <c r="AF40" s="30">
        <v>6.3827461467228265E-3</v>
      </c>
      <c r="AG40" s="25">
        <v>4.7841212828501128E-3</v>
      </c>
      <c r="AH40" s="25">
        <f t="shared" si="22"/>
        <v>0.97159676313353605</v>
      </c>
      <c r="AI40" s="25">
        <f t="shared" si="23"/>
        <v>0.9786509784890467</v>
      </c>
      <c r="AJ40" s="29">
        <f t="shared" si="24"/>
        <v>3.3313390063399728E-3</v>
      </c>
      <c r="AK40" s="29">
        <f t="shared" si="25"/>
        <v>7.7399171696612701E-4</v>
      </c>
      <c r="AL40" s="30">
        <v>9.1716898998013933E-3</v>
      </c>
      <c r="AM40" s="25">
        <v>6.3714435099612504E-3</v>
      </c>
      <c r="AN40" s="25">
        <f t="shared" si="26"/>
        <v>0.96826542412719607</v>
      </c>
      <c r="AO40" s="25">
        <f t="shared" si="27"/>
        <v>0.97787698677208057</v>
      </c>
      <c r="AP40" s="29">
        <f t="shared" si="28"/>
        <v>-8.9628345499094264E-3</v>
      </c>
      <c r="AQ40" s="29">
        <f t="shared" si="29"/>
        <v>-6.2704397334537587E-3</v>
      </c>
      <c r="AR40" s="30">
        <v>9.1716898998013933E-3</v>
      </c>
      <c r="AS40" s="25">
        <v>6.3714435099612504E-3</v>
      </c>
      <c r="AT40" s="25">
        <f t="shared" si="2"/>
        <v>0.9772282586771055</v>
      </c>
      <c r="AU40" s="25">
        <f t="shared" si="3"/>
        <v>0.98414742650553433</v>
      </c>
      <c r="AV40" s="29">
        <f t="shared" si="30"/>
        <v>-4.8258498118310955E-3</v>
      </c>
      <c r="AW40" s="29">
        <f t="shared" si="31"/>
        <v>-8.9013623001943376E-4</v>
      </c>
      <c r="AX40" s="30">
        <v>1.2E-2</v>
      </c>
      <c r="AY40" s="25">
        <v>0.01</v>
      </c>
      <c r="AZ40" s="25">
        <f t="shared" si="32"/>
        <v>0.98205410848893659</v>
      </c>
      <c r="BA40" s="26">
        <f t="shared" si="33"/>
        <v>0.98503756273555376</v>
      </c>
    </row>
    <row r="41" spans="1:53" x14ac:dyDescent="0.35">
      <c r="A41" s="21">
        <v>36</v>
      </c>
      <c r="B41" s="24">
        <v>-1.8310360948082683E-2</v>
      </c>
      <c r="C41" s="24">
        <v>-1.3415853575483543E-2</v>
      </c>
      <c r="D41" s="74">
        <f t="shared" si="4"/>
        <v>1.1881233868021064</v>
      </c>
      <c r="E41" s="74">
        <f t="shared" si="5"/>
        <v>1.1349666303144026</v>
      </c>
      <c r="F41" s="29">
        <f t="shared" si="6"/>
        <v>9.4106067926061909E-2</v>
      </c>
      <c r="G41" s="29">
        <f t="shared" si="7"/>
        <v>7.0123170133979063E-2</v>
      </c>
      <c r="H41" s="24">
        <v>-1.062743123239324E-2</v>
      </c>
      <c r="I41" s="24">
        <v>-7.418890801099573E-3</v>
      </c>
      <c r="J41" s="74">
        <f t="shared" si="8"/>
        <v>1.0940173188760445</v>
      </c>
      <c r="K41" s="74">
        <f t="shared" si="9"/>
        <v>1.0648434601804235</v>
      </c>
      <c r="L41" s="29">
        <f t="shared" si="10"/>
        <v>0.10223788453155824</v>
      </c>
      <c r="M41" s="29">
        <f t="shared" si="11"/>
        <v>7.9746316877173706E-2</v>
      </c>
      <c r="N41" s="24">
        <v>1.1000000000000001E-3</v>
      </c>
      <c r="O41" s="24">
        <v>2E-3</v>
      </c>
      <c r="P41" s="25">
        <f t="shared" si="12"/>
        <v>0.99177943434448623</v>
      </c>
      <c r="Q41" s="25">
        <f t="shared" si="13"/>
        <v>0.98509714330324982</v>
      </c>
      <c r="R41" s="29">
        <f t="shared" si="14"/>
        <v>3.8926490593641505E-3</v>
      </c>
      <c r="S41" s="29">
        <f t="shared" si="15"/>
        <v>2.685835523620006E-3</v>
      </c>
      <c r="T41" s="24">
        <v>1.8731937773883371E-3</v>
      </c>
      <c r="U41" s="24">
        <v>2.7263093568261365E-3</v>
      </c>
      <c r="V41" s="25">
        <f t="shared" si="34"/>
        <v>0.98788678528512208</v>
      </c>
      <c r="W41" s="25">
        <f t="shared" si="35"/>
        <v>0.98241130777962982</v>
      </c>
      <c r="X41" s="29">
        <f t="shared" si="16"/>
        <v>1.3449432023593388E-2</v>
      </c>
      <c r="Y41" s="29">
        <f t="shared" si="17"/>
        <v>2.5336573992837952E-3</v>
      </c>
      <c r="Z41" s="30">
        <v>4.6971244144630424E-3</v>
      </c>
      <c r="AA41" s="24">
        <v>3.6890987952749158E-3</v>
      </c>
      <c r="AB41" s="25">
        <f t="shared" si="18"/>
        <v>0.97443735326152869</v>
      </c>
      <c r="AC41" s="25">
        <f t="shared" si="19"/>
        <v>0.97987765038034602</v>
      </c>
      <c r="AD41" s="29">
        <f t="shared" si="20"/>
        <v>2.8405901279926482E-3</v>
      </c>
      <c r="AE41" s="29">
        <f t="shared" si="21"/>
        <v>1.2266718912993246E-3</v>
      </c>
      <c r="AF41" s="30">
        <v>6.3827461467228265E-3</v>
      </c>
      <c r="AG41" s="25">
        <v>4.7841212828501128E-3</v>
      </c>
      <c r="AH41" s="25">
        <f t="shared" si="22"/>
        <v>0.97159676313353605</v>
      </c>
      <c r="AI41" s="25">
        <f t="shared" si="23"/>
        <v>0.9786509784890467</v>
      </c>
      <c r="AJ41" s="29">
        <f t="shared" si="24"/>
        <v>3.3313390063399728E-3</v>
      </c>
      <c r="AK41" s="29">
        <f t="shared" si="25"/>
        <v>7.7399171696612701E-4</v>
      </c>
      <c r="AL41" s="30">
        <v>9.1716898998013933E-3</v>
      </c>
      <c r="AM41" s="25">
        <v>6.3714435099612504E-3</v>
      </c>
      <c r="AN41" s="25">
        <f t="shared" si="26"/>
        <v>0.96826542412719607</v>
      </c>
      <c r="AO41" s="25">
        <f t="shared" si="27"/>
        <v>0.97787698677208057</v>
      </c>
      <c r="AP41" s="29">
        <f t="shared" si="28"/>
        <v>-8.9628345499094264E-3</v>
      </c>
      <c r="AQ41" s="29">
        <f t="shared" si="29"/>
        <v>-6.2704397334537587E-3</v>
      </c>
      <c r="AR41" s="30">
        <v>9.1716898998013933E-3</v>
      </c>
      <c r="AS41" s="25">
        <v>6.3714435099612504E-3</v>
      </c>
      <c r="AT41" s="25">
        <f t="shared" si="2"/>
        <v>0.9772282586771055</v>
      </c>
      <c r="AU41" s="25">
        <f t="shared" si="3"/>
        <v>0.98414742650553433</v>
      </c>
      <c r="AV41" s="29">
        <f t="shared" si="30"/>
        <v>-4.8258498118310955E-3</v>
      </c>
      <c r="AW41" s="29">
        <f t="shared" si="31"/>
        <v>-8.9013623001943376E-4</v>
      </c>
      <c r="AX41" s="30">
        <v>1.2E-2</v>
      </c>
      <c r="AY41" s="25">
        <v>0.01</v>
      </c>
      <c r="AZ41" s="25">
        <f t="shared" si="32"/>
        <v>0.98205410848893659</v>
      </c>
      <c r="BA41" s="26">
        <f t="shared" si="33"/>
        <v>0.98503756273555376</v>
      </c>
    </row>
    <row r="42" spans="1:53" x14ac:dyDescent="0.35">
      <c r="A42" s="21">
        <v>37</v>
      </c>
      <c r="B42" s="24">
        <v>-1.8310360948082683E-2</v>
      </c>
      <c r="C42" s="24">
        <v>-1.3415853575483543E-2</v>
      </c>
      <c r="D42" s="74">
        <f t="shared" si="4"/>
        <v>1.1881233868021064</v>
      </c>
      <c r="E42" s="74">
        <f t="shared" si="5"/>
        <v>1.1349666303144026</v>
      </c>
      <c r="F42" s="29">
        <f t="shared" si="6"/>
        <v>9.4106067926061909E-2</v>
      </c>
      <c r="G42" s="29">
        <f t="shared" si="7"/>
        <v>7.0123170133979063E-2</v>
      </c>
      <c r="H42" s="24">
        <v>-1.062743123239324E-2</v>
      </c>
      <c r="I42" s="24">
        <v>-7.418890801099573E-3</v>
      </c>
      <c r="J42" s="74">
        <f t="shared" si="8"/>
        <v>1.0940173188760445</v>
      </c>
      <c r="K42" s="74">
        <f t="shared" si="9"/>
        <v>1.0648434601804235</v>
      </c>
      <c r="L42" s="29">
        <f t="shared" si="10"/>
        <v>0.10223788453155824</v>
      </c>
      <c r="M42" s="29">
        <f t="shared" si="11"/>
        <v>7.9746316877173706E-2</v>
      </c>
      <c r="N42" s="24">
        <v>1.1000000000000001E-3</v>
      </c>
      <c r="O42" s="24">
        <v>2E-3</v>
      </c>
      <c r="P42" s="25">
        <f t="shared" si="12"/>
        <v>0.99177943434448623</v>
      </c>
      <c r="Q42" s="25">
        <f t="shared" si="13"/>
        <v>0.98509714330324982</v>
      </c>
      <c r="R42" s="29">
        <f t="shared" si="14"/>
        <v>3.8926490593641505E-3</v>
      </c>
      <c r="S42" s="29">
        <f t="shared" si="15"/>
        <v>2.685835523620006E-3</v>
      </c>
      <c r="T42" s="24">
        <v>1.8731937773883371E-3</v>
      </c>
      <c r="U42" s="24">
        <v>2.7263093568261365E-3</v>
      </c>
      <c r="V42" s="25">
        <f t="shared" si="34"/>
        <v>0.98788678528512208</v>
      </c>
      <c r="W42" s="25">
        <f t="shared" si="35"/>
        <v>0.98241130777962982</v>
      </c>
      <c r="X42" s="29">
        <f t="shared" si="16"/>
        <v>1.3449432023593388E-2</v>
      </c>
      <c r="Y42" s="29">
        <f t="shared" si="17"/>
        <v>2.5336573992837952E-3</v>
      </c>
      <c r="Z42" s="30">
        <v>4.6971244144630424E-3</v>
      </c>
      <c r="AA42" s="24">
        <v>3.6890987952749158E-3</v>
      </c>
      <c r="AB42" s="25">
        <f t="shared" si="18"/>
        <v>0.97443735326152869</v>
      </c>
      <c r="AC42" s="25">
        <f t="shared" si="19"/>
        <v>0.97987765038034602</v>
      </c>
      <c r="AD42" s="29">
        <f t="shared" si="20"/>
        <v>2.8405901279926482E-3</v>
      </c>
      <c r="AE42" s="29">
        <f t="shared" si="21"/>
        <v>1.2266718912993246E-3</v>
      </c>
      <c r="AF42" s="30">
        <v>6.3827461467228265E-3</v>
      </c>
      <c r="AG42" s="25">
        <v>4.7841212828501128E-3</v>
      </c>
      <c r="AH42" s="25">
        <f t="shared" si="22"/>
        <v>0.97159676313353605</v>
      </c>
      <c r="AI42" s="25">
        <f t="shared" si="23"/>
        <v>0.9786509784890467</v>
      </c>
      <c r="AJ42" s="29">
        <f t="shared" si="24"/>
        <v>3.3313390063399728E-3</v>
      </c>
      <c r="AK42" s="29">
        <f t="shared" si="25"/>
        <v>7.7399171696612701E-4</v>
      </c>
      <c r="AL42" s="30">
        <v>9.1716898998013933E-3</v>
      </c>
      <c r="AM42" s="25">
        <v>6.3714435099612504E-3</v>
      </c>
      <c r="AN42" s="25">
        <f t="shared" si="26"/>
        <v>0.96826542412719607</v>
      </c>
      <c r="AO42" s="25">
        <f t="shared" si="27"/>
        <v>0.97787698677208057</v>
      </c>
      <c r="AP42" s="29">
        <f t="shared" si="28"/>
        <v>-8.9628345499094264E-3</v>
      </c>
      <c r="AQ42" s="29">
        <f t="shared" si="29"/>
        <v>-6.2704397334537587E-3</v>
      </c>
      <c r="AR42" s="30">
        <v>9.1716898998013933E-3</v>
      </c>
      <c r="AS42" s="25">
        <v>6.3714435099612504E-3</v>
      </c>
      <c r="AT42" s="25">
        <f t="shared" si="2"/>
        <v>0.9772282586771055</v>
      </c>
      <c r="AU42" s="25">
        <f t="shared" si="3"/>
        <v>0.98414742650553433</v>
      </c>
      <c r="AV42" s="29">
        <f t="shared" si="30"/>
        <v>-4.8258498118310955E-3</v>
      </c>
      <c r="AW42" s="29">
        <f t="shared" si="31"/>
        <v>-8.9013623001943376E-4</v>
      </c>
      <c r="AX42" s="30">
        <v>1.2E-2</v>
      </c>
      <c r="AY42" s="25">
        <v>0.01</v>
      </c>
      <c r="AZ42" s="25">
        <f t="shared" si="32"/>
        <v>0.98205410848893659</v>
      </c>
      <c r="BA42" s="26">
        <f t="shared" si="33"/>
        <v>0.98503756273555376</v>
      </c>
    </row>
    <row r="43" spans="1:53" x14ac:dyDescent="0.35">
      <c r="A43" s="21">
        <v>38</v>
      </c>
      <c r="B43" s="24">
        <v>-1.8310360948082683E-2</v>
      </c>
      <c r="C43" s="24">
        <v>-1.3415853575483543E-2</v>
      </c>
      <c r="D43" s="74">
        <f t="shared" si="4"/>
        <v>1.1881233868021064</v>
      </c>
      <c r="E43" s="74">
        <f t="shared" si="5"/>
        <v>1.1349666303144026</v>
      </c>
      <c r="F43" s="29">
        <f t="shared" si="6"/>
        <v>9.4106067926061909E-2</v>
      </c>
      <c r="G43" s="29">
        <f t="shared" si="7"/>
        <v>7.0123170133979063E-2</v>
      </c>
      <c r="H43" s="24">
        <v>-1.062743123239324E-2</v>
      </c>
      <c r="I43" s="24">
        <v>-7.418890801099573E-3</v>
      </c>
      <c r="J43" s="74">
        <f t="shared" si="8"/>
        <v>1.0940173188760445</v>
      </c>
      <c r="K43" s="74">
        <f t="shared" si="9"/>
        <v>1.0648434601804235</v>
      </c>
      <c r="L43" s="29">
        <f t="shared" si="10"/>
        <v>0.10223788453155824</v>
      </c>
      <c r="M43" s="29">
        <f t="shared" si="11"/>
        <v>7.9746316877173706E-2</v>
      </c>
      <c r="N43" s="24">
        <v>1.1000000000000001E-3</v>
      </c>
      <c r="O43" s="24">
        <v>2E-3</v>
      </c>
      <c r="P43" s="25">
        <f t="shared" si="12"/>
        <v>0.99177943434448623</v>
      </c>
      <c r="Q43" s="25">
        <f t="shared" si="13"/>
        <v>0.98509714330324982</v>
      </c>
      <c r="R43" s="29">
        <f t="shared" si="14"/>
        <v>3.8926490593641505E-3</v>
      </c>
      <c r="S43" s="29">
        <f t="shared" si="15"/>
        <v>2.685835523620006E-3</v>
      </c>
      <c r="T43" s="24">
        <v>1.8731937773883371E-3</v>
      </c>
      <c r="U43" s="24">
        <v>2.7263093568261365E-3</v>
      </c>
      <c r="V43" s="25">
        <f t="shared" si="34"/>
        <v>0.98788678528512208</v>
      </c>
      <c r="W43" s="25">
        <f t="shared" si="35"/>
        <v>0.98241130777962982</v>
      </c>
      <c r="X43" s="29">
        <f t="shared" si="16"/>
        <v>1.3449432023593388E-2</v>
      </c>
      <c r="Y43" s="29">
        <f t="shared" si="17"/>
        <v>2.5336573992837952E-3</v>
      </c>
      <c r="Z43" s="30">
        <v>4.6971244144630424E-3</v>
      </c>
      <c r="AA43" s="24">
        <v>3.6890987952749158E-3</v>
      </c>
      <c r="AB43" s="25">
        <f t="shared" si="18"/>
        <v>0.97443735326152869</v>
      </c>
      <c r="AC43" s="25">
        <f t="shared" si="19"/>
        <v>0.97987765038034602</v>
      </c>
      <c r="AD43" s="29">
        <f t="shared" si="20"/>
        <v>2.8405901279926482E-3</v>
      </c>
      <c r="AE43" s="29">
        <f t="shared" si="21"/>
        <v>1.2266718912993246E-3</v>
      </c>
      <c r="AF43" s="30">
        <v>6.3827461467228265E-3</v>
      </c>
      <c r="AG43" s="25">
        <v>4.7841212828501128E-3</v>
      </c>
      <c r="AH43" s="25">
        <f t="shared" si="22"/>
        <v>0.97159676313353605</v>
      </c>
      <c r="AI43" s="25">
        <f t="shared" si="23"/>
        <v>0.9786509784890467</v>
      </c>
      <c r="AJ43" s="29">
        <f t="shared" si="24"/>
        <v>3.3313390063399728E-3</v>
      </c>
      <c r="AK43" s="29">
        <f t="shared" si="25"/>
        <v>7.7399171696612701E-4</v>
      </c>
      <c r="AL43" s="30">
        <v>9.1716898998013933E-3</v>
      </c>
      <c r="AM43" s="25">
        <v>6.3714435099612504E-3</v>
      </c>
      <c r="AN43" s="25">
        <f t="shared" si="26"/>
        <v>0.96826542412719607</v>
      </c>
      <c r="AO43" s="25">
        <f t="shared" si="27"/>
        <v>0.97787698677208057</v>
      </c>
      <c r="AP43" s="29">
        <f t="shared" si="28"/>
        <v>-8.9628345499094264E-3</v>
      </c>
      <c r="AQ43" s="29">
        <f t="shared" si="29"/>
        <v>-6.2704397334537587E-3</v>
      </c>
      <c r="AR43" s="30">
        <v>9.1716898998013933E-3</v>
      </c>
      <c r="AS43" s="25">
        <v>6.3714435099612504E-3</v>
      </c>
      <c r="AT43" s="25">
        <f t="shared" si="2"/>
        <v>0.9772282586771055</v>
      </c>
      <c r="AU43" s="25">
        <f t="shared" si="3"/>
        <v>0.98414742650553433</v>
      </c>
      <c r="AV43" s="29">
        <f t="shared" si="30"/>
        <v>-4.8258498118310955E-3</v>
      </c>
      <c r="AW43" s="29">
        <f t="shared" si="31"/>
        <v>-8.9013623001943376E-4</v>
      </c>
      <c r="AX43" s="30">
        <v>1.2E-2</v>
      </c>
      <c r="AY43" s="25">
        <v>0.01</v>
      </c>
      <c r="AZ43" s="25">
        <f t="shared" si="32"/>
        <v>0.98205410848893659</v>
      </c>
      <c r="BA43" s="26">
        <f t="shared" si="33"/>
        <v>0.98503756273555376</v>
      </c>
    </row>
    <row r="44" spans="1:53" x14ac:dyDescent="0.35">
      <c r="A44" s="21">
        <v>39</v>
      </c>
      <c r="B44" s="24">
        <v>-1.8310360948082683E-2</v>
      </c>
      <c r="C44" s="24">
        <v>-1.3415853575483543E-2</v>
      </c>
      <c r="D44" s="74">
        <f t="shared" si="4"/>
        <v>1.1881233868021064</v>
      </c>
      <c r="E44" s="74">
        <f t="shared" si="5"/>
        <v>1.1349666303144026</v>
      </c>
      <c r="F44" s="29">
        <f t="shared" si="6"/>
        <v>9.4106067926061909E-2</v>
      </c>
      <c r="G44" s="29">
        <f t="shared" si="7"/>
        <v>7.0123170133979063E-2</v>
      </c>
      <c r="H44" s="24">
        <v>-1.062743123239324E-2</v>
      </c>
      <c r="I44" s="24">
        <v>-7.418890801099573E-3</v>
      </c>
      <c r="J44" s="74">
        <f t="shared" si="8"/>
        <v>1.0940173188760445</v>
      </c>
      <c r="K44" s="74">
        <f t="shared" si="9"/>
        <v>1.0648434601804235</v>
      </c>
      <c r="L44" s="29">
        <f t="shared" si="10"/>
        <v>0.10223788453155824</v>
      </c>
      <c r="M44" s="29">
        <f t="shared" si="11"/>
        <v>7.9746316877173706E-2</v>
      </c>
      <c r="N44" s="24">
        <v>1.1000000000000001E-3</v>
      </c>
      <c r="O44" s="24">
        <v>2E-3</v>
      </c>
      <c r="P44" s="25">
        <f t="shared" si="12"/>
        <v>0.99177943434448623</v>
      </c>
      <c r="Q44" s="25">
        <f t="shared" si="13"/>
        <v>0.98509714330324982</v>
      </c>
      <c r="R44" s="29">
        <f t="shared" si="14"/>
        <v>3.8926490593641505E-3</v>
      </c>
      <c r="S44" s="29">
        <f t="shared" si="15"/>
        <v>2.685835523620006E-3</v>
      </c>
      <c r="T44" s="24">
        <v>1.8731937773883371E-3</v>
      </c>
      <c r="U44" s="24">
        <v>2.7263093568261365E-3</v>
      </c>
      <c r="V44" s="25">
        <f t="shared" si="34"/>
        <v>0.98788678528512208</v>
      </c>
      <c r="W44" s="25">
        <f t="shared" si="35"/>
        <v>0.98241130777962982</v>
      </c>
      <c r="X44" s="29">
        <f t="shared" si="16"/>
        <v>1.3449432023593388E-2</v>
      </c>
      <c r="Y44" s="29">
        <f t="shared" si="17"/>
        <v>2.5336573992837952E-3</v>
      </c>
      <c r="Z44" s="30">
        <v>4.6971244144630424E-3</v>
      </c>
      <c r="AA44" s="24">
        <v>3.6890987952749158E-3</v>
      </c>
      <c r="AB44" s="25">
        <f t="shared" si="18"/>
        <v>0.97443735326152869</v>
      </c>
      <c r="AC44" s="25">
        <f t="shared" si="19"/>
        <v>0.97987765038034602</v>
      </c>
      <c r="AD44" s="29">
        <f t="shared" si="20"/>
        <v>2.8405901279926482E-3</v>
      </c>
      <c r="AE44" s="29">
        <f t="shared" si="21"/>
        <v>1.2266718912993246E-3</v>
      </c>
      <c r="AF44" s="30">
        <v>6.3827461467228265E-3</v>
      </c>
      <c r="AG44" s="25">
        <v>4.7841212828501128E-3</v>
      </c>
      <c r="AH44" s="25">
        <f t="shared" si="22"/>
        <v>0.97159676313353605</v>
      </c>
      <c r="AI44" s="25">
        <f t="shared" si="23"/>
        <v>0.9786509784890467</v>
      </c>
      <c r="AJ44" s="29">
        <f t="shared" si="24"/>
        <v>3.3313390063399728E-3</v>
      </c>
      <c r="AK44" s="29">
        <f t="shared" si="25"/>
        <v>7.7399171696612701E-4</v>
      </c>
      <c r="AL44" s="30">
        <v>9.1716898998013933E-3</v>
      </c>
      <c r="AM44" s="25">
        <v>6.3714435099612504E-3</v>
      </c>
      <c r="AN44" s="25">
        <f t="shared" si="26"/>
        <v>0.96826542412719607</v>
      </c>
      <c r="AO44" s="25">
        <f t="shared" si="27"/>
        <v>0.97787698677208057</v>
      </c>
      <c r="AP44" s="29">
        <f t="shared" si="28"/>
        <v>-8.9628345499094264E-3</v>
      </c>
      <c r="AQ44" s="29">
        <f t="shared" si="29"/>
        <v>-6.2704397334537587E-3</v>
      </c>
      <c r="AR44" s="30">
        <v>9.1716898998013933E-3</v>
      </c>
      <c r="AS44" s="25">
        <v>6.3714435099612504E-3</v>
      </c>
      <c r="AT44" s="25">
        <f t="shared" si="2"/>
        <v>0.9772282586771055</v>
      </c>
      <c r="AU44" s="25">
        <f t="shared" si="3"/>
        <v>0.98414742650553433</v>
      </c>
      <c r="AV44" s="29">
        <f t="shared" si="30"/>
        <v>-4.8258498118310955E-3</v>
      </c>
      <c r="AW44" s="29">
        <f t="shared" si="31"/>
        <v>-8.9013623001943376E-4</v>
      </c>
      <c r="AX44" s="30">
        <v>1.2E-2</v>
      </c>
      <c r="AY44" s="25">
        <v>0.01</v>
      </c>
      <c r="AZ44" s="25">
        <f t="shared" si="32"/>
        <v>0.98205410848893659</v>
      </c>
      <c r="BA44" s="26">
        <f t="shared" si="33"/>
        <v>0.98503756273555376</v>
      </c>
    </row>
    <row r="45" spans="1:53" x14ac:dyDescent="0.35">
      <c r="A45" s="21">
        <v>40</v>
      </c>
      <c r="B45" s="24">
        <v>-1.8310360948082683E-2</v>
      </c>
      <c r="C45" s="24">
        <v>-1.3415853575483543E-2</v>
      </c>
      <c r="D45" s="74">
        <f t="shared" si="4"/>
        <v>1.1881233868021064</v>
      </c>
      <c r="E45" s="74">
        <f t="shared" si="5"/>
        <v>1.1349666303144026</v>
      </c>
      <c r="F45" s="29">
        <f t="shared" si="6"/>
        <v>9.4106067926061909E-2</v>
      </c>
      <c r="G45" s="29">
        <f t="shared" si="7"/>
        <v>7.0123170133979063E-2</v>
      </c>
      <c r="H45" s="24">
        <v>-1.062743123239324E-2</v>
      </c>
      <c r="I45" s="24">
        <v>-7.418890801099573E-3</v>
      </c>
      <c r="J45" s="74">
        <f t="shared" si="8"/>
        <v>1.0940173188760445</v>
      </c>
      <c r="K45" s="74">
        <f t="shared" si="9"/>
        <v>1.0648434601804235</v>
      </c>
      <c r="L45" s="29">
        <f t="shared" si="10"/>
        <v>0.10223788453155824</v>
      </c>
      <c r="M45" s="29">
        <f t="shared" si="11"/>
        <v>7.9746316877173706E-2</v>
      </c>
      <c r="N45" s="24">
        <v>1.1000000000000001E-3</v>
      </c>
      <c r="O45" s="24">
        <v>2E-3</v>
      </c>
      <c r="P45" s="25">
        <f t="shared" si="12"/>
        <v>0.99177943434448623</v>
      </c>
      <c r="Q45" s="25">
        <f t="shared" si="13"/>
        <v>0.98509714330324982</v>
      </c>
      <c r="R45" s="29">
        <f t="shared" si="14"/>
        <v>3.8926490593641505E-3</v>
      </c>
      <c r="S45" s="29">
        <f t="shared" si="15"/>
        <v>2.685835523620006E-3</v>
      </c>
      <c r="T45" s="24">
        <v>1.8731937773883371E-3</v>
      </c>
      <c r="U45" s="24">
        <v>2.7263093568261365E-3</v>
      </c>
      <c r="V45" s="25">
        <f t="shared" si="34"/>
        <v>0.98788678528512208</v>
      </c>
      <c r="W45" s="25">
        <f t="shared" si="35"/>
        <v>0.98241130777962982</v>
      </c>
      <c r="X45" s="29">
        <f t="shared" si="16"/>
        <v>1.3449432023593388E-2</v>
      </c>
      <c r="Y45" s="29">
        <f t="shared" si="17"/>
        <v>2.5336573992837952E-3</v>
      </c>
      <c r="Z45" s="30">
        <v>4.6971244144630424E-3</v>
      </c>
      <c r="AA45" s="24">
        <v>3.6890987952749158E-3</v>
      </c>
      <c r="AB45" s="25">
        <f t="shared" si="18"/>
        <v>0.97443735326152869</v>
      </c>
      <c r="AC45" s="25">
        <f t="shared" si="19"/>
        <v>0.97987765038034602</v>
      </c>
      <c r="AD45" s="29">
        <f t="shared" si="20"/>
        <v>2.8405901279926482E-3</v>
      </c>
      <c r="AE45" s="29">
        <f t="shared" si="21"/>
        <v>1.2266718912993246E-3</v>
      </c>
      <c r="AF45" s="30">
        <v>6.3827461467228265E-3</v>
      </c>
      <c r="AG45" s="25">
        <v>4.7841212828501128E-3</v>
      </c>
      <c r="AH45" s="25">
        <f t="shared" si="22"/>
        <v>0.97159676313353605</v>
      </c>
      <c r="AI45" s="25">
        <f t="shared" si="23"/>
        <v>0.9786509784890467</v>
      </c>
      <c r="AJ45" s="29">
        <f t="shared" si="24"/>
        <v>3.3313390063399728E-3</v>
      </c>
      <c r="AK45" s="29">
        <f t="shared" si="25"/>
        <v>7.7399171696612701E-4</v>
      </c>
      <c r="AL45" s="30">
        <v>9.1716898998013933E-3</v>
      </c>
      <c r="AM45" s="25">
        <v>6.3714435099612504E-3</v>
      </c>
      <c r="AN45" s="25">
        <f t="shared" si="26"/>
        <v>0.96826542412719607</v>
      </c>
      <c r="AO45" s="25">
        <f t="shared" si="27"/>
        <v>0.97787698677208057</v>
      </c>
      <c r="AP45" s="29">
        <f t="shared" si="28"/>
        <v>-8.9628345499094264E-3</v>
      </c>
      <c r="AQ45" s="29">
        <f t="shared" si="29"/>
        <v>-6.2704397334537587E-3</v>
      </c>
      <c r="AR45" s="30">
        <v>9.1716898998013933E-3</v>
      </c>
      <c r="AS45" s="25">
        <v>6.3714435099612504E-3</v>
      </c>
      <c r="AT45" s="25">
        <f t="shared" si="2"/>
        <v>0.9772282586771055</v>
      </c>
      <c r="AU45" s="25">
        <f t="shared" si="3"/>
        <v>0.98414742650553433</v>
      </c>
      <c r="AV45" s="29">
        <f t="shared" si="30"/>
        <v>-4.8258498118310955E-3</v>
      </c>
      <c r="AW45" s="29">
        <f t="shared" si="31"/>
        <v>-8.9013623001943376E-4</v>
      </c>
      <c r="AX45" s="30">
        <v>1.2E-2</v>
      </c>
      <c r="AY45" s="25">
        <v>0.01</v>
      </c>
      <c r="AZ45" s="25">
        <f t="shared" si="32"/>
        <v>0.98205410848893659</v>
      </c>
      <c r="BA45" s="26">
        <f t="shared" si="33"/>
        <v>0.98503756273555376</v>
      </c>
    </row>
    <row r="46" spans="1:53" x14ac:dyDescent="0.35">
      <c r="A46" s="21">
        <v>41</v>
      </c>
      <c r="B46" s="24">
        <v>-1.4110794009010552E-2</v>
      </c>
      <c r="C46" s="24">
        <v>-1.0205963280321858E-2</v>
      </c>
      <c r="D46" s="74">
        <f t="shared" si="4"/>
        <v>1.1423819967519688</v>
      </c>
      <c r="E46" s="74">
        <f t="shared" si="5"/>
        <v>1.1012712826483491</v>
      </c>
      <c r="F46" s="29">
        <f t="shared" si="6"/>
        <v>7.7713262737756139E-2</v>
      </c>
      <c r="G46" s="29">
        <f t="shared" si="7"/>
        <v>5.9817649136189921E-2</v>
      </c>
      <c r="H46" s="24">
        <v>-7.3994419126404004E-3</v>
      </c>
      <c r="I46" s="24">
        <v>-4.7899602725254703E-3</v>
      </c>
      <c r="J46" s="74">
        <f t="shared" si="8"/>
        <v>1.0646687340142127</v>
      </c>
      <c r="K46" s="74">
        <f t="shared" si="9"/>
        <v>1.0414536335121591</v>
      </c>
      <c r="L46" s="29">
        <f t="shared" si="10"/>
        <v>7.2889299669726459E-2</v>
      </c>
      <c r="M46" s="29">
        <f t="shared" si="11"/>
        <v>5.6356490208909316E-2</v>
      </c>
      <c r="N46" s="24">
        <v>1.1000000000000001E-3</v>
      </c>
      <c r="O46" s="24">
        <v>2E-3</v>
      </c>
      <c r="P46" s="25">
        <f t="shared" si="12"/>
        <v>0.99177943434448623</v>
      </c>
      <c r="Q46" s="25">
        <f t="shared" si="13"/>
        <v>0.98509714330324982</v>
      </c>
      <c r="R46" s="29">
        <f t="shared" si="14"/>
        <v>3.8926490593641505E-3</v>
      </c>
      <c r="S46" s="29">
        <f t="shared" si="15"/>
        <v>2.685835523620006E-3</v>
      </c>
      <c r="T46" s="24">
        <v>1.8731937773883371E-3</v>
      </c>
      <c r="U46" s="24">
        <v>2.7263093568261365E-3</v>
      </c>
      <c r="V46" s="25">
        <f t="shared" si="34"/>
        <v>0.98788678528512208</v>
      </c>
      <c r="W46" s="25">
        <f t="shared" si="35"/>
        <v>0.98241130777962982</v>
      </c>
      <c r="X46" s="29">
        <f t="shared" si="16"/>
        <v>1.3449432023593388E-2</v>
      </c>
      <c r="Y46" s="29">
        <f t="shared" si="17"/>
        <v>2.5336573992837952E-3</v>
      </c>
      <c r="Z46" s="30">
        <v>4.6971244144630424E-3</v>
      </c>
      <c r="AA46" s="24">
        <v>3.6890987952749158E-3</v>
      </c>
      <c r="AB46" s="25">
        <f t="shared" si="18"/>
        <v>0.97443735326152869</v>
      </c>
      <c r="AC46" s="25">
        <f t="shared" si="19"/>
        <v>0.97987765038034602</v>
      </c>
      <c r="AD46" s="29">
        <f t="shared" si="20"/>
        <v>2.8405901279926482E-3</v>
      </c>
      <c r="AE46" s="29">
        <f t="shared" si="21"/>
        <v>1.2266718912993246E-3</v>
      </c>
      <c r="AF46" s="30">
        <v>6.3827461467228265E-3</v>
      </c>
      <c r="AG46" s="25">
        <v>4.7841212828501128E-3</v>
      </c>
      <c r="AH46" s="25">
        <f t="shared" si="22"/>
        <v>0.97159676313353605</v>
      </c>
      <c r="AI46" s="25">
        <f t="shared" si="23"/>
        <v>0.9786509784890467</v>
      </c>
      <c r="AJ46" s="29">
        <f t="shared" si="24"/>
        <v>3.3313390063399728E-3</v>
      </c>
      <c r="AK46" s="29">
        <f t="shared" si="25"/>
        <v>7.7399171696612701E-4</v>
      </c>
      <c r="AL46" s="30">
        <v>9.1716898998013933E-3</v>
      </c>
      <c r="AM46" s="25">
        <v>6.3714435099612504E-3</v>
      </c>
      <c r="AN46" s="25">
        <f t="shared" si="26"/>
        <v>0.96826542412719607</v>
      </c>
      <c r="AO46" s="25">
        <f t="shared" si="27"/>
        <v>0.97787698677208057</v>
      </c>
      <c r="AP46" s="29">
        <f t="shared" si="28"/>
        <v>-8.9628345499094264E-3</v>
      </c>
      <c r="AQ46" s="29">
        <f t="shared" si="29"/>
        <v>-6.2704397334537587E-3</v>
      </c>
      <c r="AR46" s="30">
        <v>9.1716898998013933E-3</v>
      </c>
      <c r="AS46" s="25">
        <v>6.3714435099612504E-3</v>
      </c>
      <c r="AT46" s="25">
        <f t="shared" si="2"/>
        <v>0.9772282586771055</v>
      </c>
      <c r="AU46" s="25">
        <f t="shared" si="3"/>
        <v>0.98414742650553433</v>
      </c>
      <c r="AV46" s="29">
        <f t="shared" si="30"/>
        <v>-4.8258498118310955E-3</v>
      </c>
      <c r="AW46" s="29">
        <f t="shared" si="31"/>
        <v>-8.9013623001943376E-4</v>
      </c>
      <c r="AX46" s="30">
        <v>1.2E-2</v>
      </c>
      <c r="AY46" s="25">
        <v>0.01</v>
      </c>
      <c r="AZ46" s="25">
        <f t="shared" si="32"/>
        <v>0.98205410848893659</v>
      </c>
      <c r="BA46" s="26">
        <f t="shared" si="33"/>
        <v>0.98503756273555376</v>
      </c>
    </row>
    <row r="47" spans="1:53" x14ac:dyDescent="0.35">
      <c r="A47" s="21">
        <v>42</v>
      </c>
      <c r="B47" s="24">
        <v>-9.9112270699384213E-3</v>
      </c>
      <c r="C47" s="24">
        <v>-6.9960729851601738E-3</v>
      </c>
      <c r="D47" s="74">
        <f t="shared" si="4"/>
        <v>1.0982226644883193</v>
      </c>
      <c r="E47" s="74">
        <f t="shared" si="5"/>
        <v>1.0684738085405194</v>
      </c>
      <c r="F47" s="29">
        <f t="shared" si="6"/>
        <v>6.220561810305969E-2</v>
      </c>
      <c r="G47" s="29">
        <f t="shared" si="7"/>
        <v>4.9955498825559941E-2</v>
      </c>
      <c r="H47" s="24">
        <v>-4.1714525928875611E-3</v>
      </c>
      <c r="I47" s="24">
        <v>-2.1610297439513676E-3</v>
      </c>
      <c r="J47" s="74">
        <f t="shared" si="8"/>
        <v>1.0360170463852596</v>
      </c>
      <c r="K47" s="74">
        <f t="shared" si="9"/>
        <v>1.0185183097149595</v>
      </c>
      <c r="L47" s="29">
        <f t="shared" si="10"/>
        <v>4.4237612040773366E-2</v>
      </c>
      <c r="M47" s="29">
        <f t="shared" si="11"/>
        <v>3.3421166411709669E-2</v>
      </c>
      <c r="N47" s="24">
        <v>1.1000000000000001E-3</v>
      </c>
      <c r="O47" s="24">
        <v>2E-3</v>
      </c>
      <c r="P47" s="25">
        <f t="shared" si="12"/>
        <v>0.99177943434448623</v>
      </c>
      <c r="Q47" s="25">
        <f t="shared" si="13"/>
        <v>0.98509714330324982</v>
      </c>
      <c r="R47" s="29">
        <f t="shared" si="14"/>
        <v>3.8926490593641505E-3</v>
      </c>
      <c r="S47" s="29">
        <f t="shared" si="15"/>
        <v>2.685835523620006E-3</v>
      </c>
      <c r="T47" s="24">
        <v>1.8731937773883371E-3</v>
      </c>
      <c r="U47" s="24">
        <v>2.7263093568261365E-3</v>
      </c>
      <c r="V47" s="25">
        <f t="shared" si="34"/>
        <v>0.98788678528512208</v>
      </c>
      <c r="W47" s="25">
        <f t="shared" si="35"/>
        <v>0.98241130777962982</v>
      </c>
      <c r="X47" s="29">
        <f t="shared" si="16"/>
        <v>1.3449432023593388E-2</v>
      </c>
      <c r="Y47" s="29">
        <f t="shared" si="17"/>
        <v>2.5336573992837952E-3</v>
      </c>
      <c r="Z47" s="30">
        <v>4.6971244144630424E-3</v>
      </c>
      <c r="AA47" s="24">
        <v>3.6890987952749158E-3</v>
      </c>
      <c r="AB47" s="25">
        <f t="shared" si="18"/>
        <v>0.97443735326152869</v>
      </c>
      <c r="AC47" s="25">
        <f t="shared" si="19"/>
        <v>0.97987765038034602</v>
      </c>
      <c r="AD47" s="29">
        <f t="shared" si="20"/>
        <v>2.8405901279926482E-3</v>
      </c>
      <c r="AE47" s="29">
        <f t="shared" si="21"/>
        <v>1.2266718912993246E-3</v>
      </c>
      <c r="AF47" s="30">
        <v>6.3827461467228265E-3</v>
      </c>
      <c r="AG47" s="25">
        <v>4.7841212828501128E-3</v>
      </c>
      <c r="AH47" s="25">
        <f t="shared" si="22"/>
        <v>0.97159676313353605</v>
      </c>
      <c r="AI47" s="25">
        <f t="shared" si="23"/>
        <v>0.9786509784890467</v>
      </c>
      <c r="AJ47" s="29">
        <f t="shared" si="24"/>
        <v>3.3313390063399728E-3</v>
      </c>
      <c r="AK47" s="29">
        <f t="shared" si="25"/>
        <v>7.7399171696612701E-4</v>
      </c>
      <c r="AL47" s="30">
        <v>9.1716898998013933E-3</v>
      </c>
      <c r="AM47" s="25">
        <v>6.3714435099612504E-3</v>
      </c>
      <c r="AN47" s="25">
        <f t="shared" si="26"/>
        <v>0.96826542412719607</v>
      </c>
      <c r="AO47" s="25">
        <f t="shared" si="27"/>
        <v>0.97787698677208057</v>
      </c>
      <c r="AP47" s="29">
        <f t="shared" si="28"/>
        <v>-8.9628345499094264E-3</v>
      </c>
      <c r="AQ47" s="29">
        <f t="shared" si="29"/>
        <v>-6.2704397334537587E-3</v>
      </c>
      <c r="AR47" s="30">
        <v>9.1716898998013933E-3</v>
      </c>
      <c r="AS47" s="25">
        <v>6.3714435099612504E-3</v>
      </c>
      <c r="AT47" s="25">
        <f t="shared" si="2"/>
        <v>0.9772282586771055</v>
      </c>
      <c r="AU47" s="25">
        <f t="shared" si="3"/>
        <v>0.98414742650553433</v>
      </c>
      <c r="AV47" s="29">
        <f t="shared" si="30"/>
        <v>-4.8258498118310955E-3</v>
      </c>
      <c r="AW47" s="29">
        <f t="shared" si="31"/>
        <v>-8.9013623001943376E-4</v>
      </c>
      <c r="AX47" s="30">
        <v>1.2E-2</v>
      </c>
      <c r="AY47" s="25">
        <v>0.01</v>
      </c>
      <c r="AZ47" s="25">
        <f t="shared" si="32"/>
        <v>0.98205410848893659</v>
      </c>
      <c r="BA47" s="26">
        <f t="shared" si="33"/>
        <v>0.98503756273555376</v>
      </c>
    </row>
    <row r="48" spans="1:53" x14ac:dyDescent="0.35">
      <c r="A48" s="21">
        <v>43</v>
      </c>
      <c r="B48" s="24">
        <v>-5.7116601308662912E-3</v>
      </c>
      <c r="C48" s="24">
        <v>-3.7861826899984897E-3</v>
      </c>
      <c r="D48" s="74">
        <f t="shared" si="4"/>
        <v>1.0555969108850678</v>
      </c>
      <c r="E48" s="74">
        <f t="shared" si="5"/>
        <v>1.0365530307130713</v>
      </c>
      <c r="F48" s="29">
        <f t="shared" si="6"/>
        <v>4.7549042320589541E-2</v>
      </c>
      <c r="G48" s="29">
        <f t="shared" si="7"/>
        <v>4.052321602222031E-2</v>
      </c>
      <c r="H48" s="24">
        <v>-9.4346327313472172E-4</v>
      </c>
      <c r="I48" s="24">
        <v>4.679007846227351E-4</v>
      </c>
      <c r="J48" s="74">
        <f t="shared" si="8"/>
        <v>1.0080478685644783</v>
      </c>
      <c r="K48" s="74">
        <f t="shared" si="9"/>
        <v>0.99602981469085095</v>
      </c>
      <c r="L48" s="29">
        <f t="shared" si="10"/>
        <v>1.6268434219992023E-2</v>
      </c>
      <c r="M48" s="29">
        <f t="shared" si="11"/>
        <v>1.0932671387601123E-2</v>
      </c>
      <c r="N48" s="24">
        <v>1.1000000000000001E-3</v>
      </c>
      <c r="O48" s="24">
        <v>2E-3</v>
      </c>
      <c r="P48" s="25">
        <f t="shared" si="12"/>
        <v>0.99177943434448623</v>
      </c>
      <c r="Q48" s="25">
        <f t="shared" si="13"/>
        <v>0.98509714330324982</v>
      </c>
      <c r="R48" s="29">
        <f t="shared" si="14"/>
        <v>3.8926490593641505E-3</v>
      </c>
      <c r="S48" s="29">
        <f t="shared" si="15"/>
        <v>2.685835523620006E-3</v>
      </c>
      <c r="T48" s="24">
        <v>1.8731937773883371E-3</v>
      </c>
      <c r="U48" s="24">
        <v>2.7263093568261365E-3</v>
      </c>
      <c r="V48" s="25">
        <f t="shared" si="34"/>
        <v>0.98788678528512208</v>
      </c>
      <c r="W48" s="25">
        <f t="shared" si="35"/>
        <v>0.98241130777962982</v>
      </c>
      <c r="X48" s="29">
        <f t="shared" si="16"/>
        <v>1.3449432023593388E-2</v>
      </c>
      <c r="Y48" s="29">
        <f t="shared" si="17"/>
        <v>2.5336573992837952E-3</v>
      </c>
      <c r="Z48" s="30">
        <v>4.6971244144630424E-3</v>
      </c>
      <c r="AA48" s="24">
        <v>3.6890987952749158E-3</v>
      </c>
      <c r="AB48" s="25">
        <f t="shared" si="18"/>
        <v>0.97443735326152869</v>
      </c>
      <c r="AC48" s="25">
        <f t="shared" si="19"/>
        <v>0.97987765038034602</v>
      </c>
      <c r="AD48" s="29">
        <f t="shared" si="20"/>
        <v>2.8405901279926482E-3</v>
      </c>
      <c r="AE48" s="29">
        <f t="shared" si="21"/>
        <v>1.2266718912993246E-3</v>
      </c>
      <c r="AF48" s="30">
        <v>6.3827461467228265E-3</v>
      </c>
      <c r="AG48" s="25">
        <v>4.7841212828501128E-3</v>
      </c>
      <c r="AH48" s="25">
        <f t="shared" si="22"/>
        <v>0.97159676313353605</v>
      </c>
      <c r="AI48" s="25">
        <f t="shared" si="23"/>
        <v>0.9786509784890467</v>
      </c>
      <c r="AJ48" s="29">
        <f t="shared" si="24"/>
        <v>3.3313390063399728E-3</v>
      </c>
      <c r="AK48" s="29">
        <f t="shared" si="25"/>
        <v>7.7399171696612701E-4</v>
      </c>
      <c r="AL48" s="30">
        <v>9.1716898998013933E-3</v>
      </c>
      <c r="AM48" s="25">
        <v>6.3714435099612504E-3</v>
      </c>
      <c r="AN48" s="25">
        <f t="shared" si="26"/>
        <v>0.96826542412719607</v>
      </c>
      <c r="AO48" s="25">
        <f t="shared" si="27"/>
        <v>0.97787698677208057</v>
      </c>
      <c r="AP48" s="29">
        <f t="shared" si="28"/>
        <v>-8.9628345499094264E-3</v>
      </c>
      <c r="AQ48" s="29">
        <f t="shared" si="29"/>
        <v>-6.2704397334537587E-3</v>
      </c>
      <c r="AR48" s="30">
        <v>9.1716898998013933E-3</v>
      </c>
      <c r="AS48" s="25">
        <v>6.3714435099612504E-3</v>
      </c>
      <c r="AT48" s="25">
        <f t="shared" si="2"/>
        <v>0.9772282586771055</v>
      </c>
      <c r="AU48" s="25">
        <f t="shared" si="3"/>
        <v>0.98414742650553433</v>
      </c>
      <c r="AV48" s="29">
        <f t="shared" si="30"/>
        <v>-4.8258498118310955E-3</v>
      </c>
      <c r="AW48" s="29">
        <f t="shared" si="31"/>
        <v>-8.9013623001943376E-4</v>
      </c>
      <c r="AX48" s="30">
        <v>1.2E-2</v>
      </c>
      <c r="AY48" s="25">
        <v>0.01</v>
      </c>
      <c r="AZ48" s="25">
        <f t="shared" si="32"/>
        <v>0.98205410848893659</v>
      </c>
      <c r="BA48" s="26">
        <f t="shared" si="33"/>
        <v>0.98503756273555376</v>
      </c>
    </row>
    <row r="49" spans="1:53" x14ac:dyDescent="0.35">
      <c r="A49" s="21">
        <v>44</v>
      </c>
      <c r="B49" s="24">
        <v>-1.5120931917941612E-3</v>
      </c>
      <c r="C49" s="24">
        <v>-5.7629239483680556E-4</v>
      </c>
      <c r="D49" s="74">
        <f t="shared" si="4"/>
        <v>1.0144575495935551</v>
      </c>
      <c r="E49" s="74">
        <f t="shared" si="5"/>
        <v>1.0054882061472195</v>
      </c>
      <c r="F49" s="29">
        <f t="shared" si="6"/>
        <v>3.3710484332173052E-2</v>
      </c>
      <c r="G49" s="29">
        <f t="shared" si="7"/>
        <v>3.1507621879638403E-2</v>
      </c>
      <c r="H49" s="24">
        <v>2.2845260466181176E-3</v>
      </c>
      <c r="I49" s="24">
        <v>3.0968313131968378E-3</v>
      </c>
      <c r="J49" s="74">
        <f t="shared" si="8"/>
        <v>0.980747065261382</v>
      </c>
      <c r="K49" s="74">
        <f t="shared" si="9"/>
        <v>0.97398058426758105</v>
      </c>
      <c r="L49" s="29">
        <f t="shared" si="10"/>
        <v>-1.1032369083104232E-2</v>
      </c>
      <c r="M49" s="29">
        <f t="shared" si="11"/>
        <v>-1.1116559035668772E-2</v>
      </c>
      <c r="N49" s="24">
        <v>1.1000000000000001E-3</v>
      </c>
      <c r="O49" s="24">
        <v>2E-3</v>
      </c>
      <c r="P49" s="25">
        <f t="shared" si="12"/>
        <v>0.99177943434448623</v>
      </c>
      <c r="Q49" s="25">
        <f t="shared" si="13"/>
        <v>0.98509714330324982</v>
      </c>
      <c r="R49" s="29">
        <f t="shared" si="14"/>
        <v>3.8926490593641505E-3</v>
      </c>
      <c r="S49" s="29">
        <f t="shared" si="15"/>
        <v>2.685835523620006E-3</v>
      </c>
      <c r="T49" s="24">
        <v>1.8731937773883371E-3</v>
      </c>
      <c r="U49" s="24">
        <v>2.7263093568261365E-3</v>
      </c>
      <c r="V49" s="25">
        <f t="shared" si="34"/>
        <v>0.98788678528512208</v>
      </c>
      <c r="W49" s="25">
        <f t="shared" si="35"/>
        <v>0.98241130777962982</v>
      </c>
      <c r="X49" s="29">
        <f t="shared" si="16"/>
        <v>1.3449432023593388E-2</v>
      </c>
      <c r="Y49" s="29">
        <f t="shared" si="17"/>
        <v>2.5336573992837952E-3</v>
      </c>
      <c r="Z49" s="30">
        <v>4.6971244144630424E-3</v>
      </c>
      <c r="AA49" s="24">
        <v>3.6890987952749158E-3</v>
      </c>
      <c r="AB49" s="25">
        <f t="shared" si="18"/>
        <v>0.97443735326152869</v>
      </c>
      <c r="AC49" s="25">
        <f t="shared" si="19"/>
        <v>0.97987765038034602</v>
      </c>
      <c r="AD49" s="29">
        <f t="shared" si="20"/>
        <v>2.8405901279926482E-3</v>
      </c>
      <c r="AE49" s="29">
        <f t="shared" si="21"/>
        <v>1.2266718912993246E-3</v>
      </c>
      <c r="AF49" s="30">
        <v>6.3827461467228265E-3</v>
      </c>
      <c r="AG49" s="25">
        <v>4.7841212828501128E-3</v>
      </c>
      <c r="AH49" s="25">
        <f t="shared" si="22"/>
        <v>0.97159676313353605</v>
      </c>
      <c r="AI49" s="25">
        <f t="shared" si="23"/>
        <v>0.9786509784890467</v>
      </c>
      <c r="AJ49" s="29">
        <f t="shared" si="24"/>
        <v>3.3313390063399728E-3</v>
      </c>
      <c r="AK49" s="29">
        <f t="shared" si="25"/>
        <v>7.7399171696612701E-4</v>
      </c>
      <c r="AL49" s="30">
        <v>9.1716898998013933E-3</v>
      </c>
      <c r="AM49" s="25">
        <v>6.3714435099612504E-3</v>
      </c>
      <c r="AN49" s="25">
        <f t="shared" si="26"/>
        <v>0.96826542412719607</v>
      </c>
      <c r="AO49" s="25">
        <f t="shared" si="27"/>
        <v>0.97787698677208057</v>
      </c>
      <c r="AP49" s="29">
        <f t="shared" si="28"/>
        <v>-8.9628345499094264E-3</v>
      </c>
      <c r="AQ49" s="29">
        <f t="shared" si="29"/>
        <v>-6.2704397334537587E-3</v>
      </c>
      <c r="AR49" s="30">
        <v>9.1716898998013933E-3</v>
      </c>
      <c r="AS49" s="25">
        <v>6.3714435099612504E-3</v>
      </c>
      <c r="AT49" s="25">
        <f t="shared" si="2"/>
        <v>0.9772282586771055</v>
      </c>
      <c r="AU49" s="25">
        <f t="shared" si="3"/>
        <v>0.98414742650553433</v>
      </c>
      <c r="AV49" s="29">
        <f t="shared" si="30"/>
        <v>-4.8258498118310955E-3</v>
      </c>
      <c r="AW49" s="29">
        <f t="shared" si="31"/>
        <v>-8.9013623001943376E-4</v>
      </c>
      <c r="AX49" s="30">
        <v>1.2E-2</v>
      </c>
      <c r="AY49" s="25">
        <v>0.01</v>
      </c>
      <c r="AZ49" s="25">
        <f t="shared" si="32"/>
        <v>0.98205410848893659</v>
      </c>
      <c r="BA49" s="26">
        <f t="shared" si="33"/>
        <v>0.98503756273555376</v>
      </c>
    </row>
    <row r="50" spans="1:53" x14ac:dyDescent="0.35">
      <c r="A50" s="21">
        <v>45</v>
      </c>
      <c r="B50" s="24">
        <v>2.6874737472779679E-3</v>
      </c>
      <c r="C50" s="24">
        <v>2.6335979003248751E-3</v>
      </c>
      <c r="D50" s="74">
        <f t="shared" si="4"/>
        <v>0.97475865775156612</v>
      </c>
      <c r="E50" s="74">
        <f t="shared" si="5"/>
        <v>0.97525901852443964</v>
      </c>
      <c r="F50" s="29">
        <f t="shared" si="6"/>
        <v>2.0657908058635099E-2</v>
      </c>
      <c r="G50" s="29">
        <f t="shared" si="7"/>
        <v>2.2895855617508953E-2</v>
      </c>
      <c r="H50" s="24">
        <v>5.512515366370957E-3</v>
      </c>
      <c r="I50" s="24">
        <v>5.7257618417709405E-3</v>
      </c>
      <c r="J50" s="74">
        <f t="shared" si="8"/>
        <v>0.95410074969293102</v>
      </c>
      <c r="K50" s="74">
        <f t="shared" si="9"/>
        <v>0.95236316290693068</v>
      </c>
      <c r="L50" s="29">
        <f t="shared" si="10"/>
        <v>-3.7678684651555217E-2</v>
      </c>
      <c r="M50" s="29">
        <f t="shared" si="11"/>
        <v>-3.273398039631914E-2</v>
      </c>
      <c r="N50" s="24">
        <v>1.1000000000000001E-3</v>
      </c>
      <c r="O50" s="24">
        <v>2E-3</v>
      </c>
      <c r="P50" s="25">
        <f t="shared" si="12"/>
        <v>0.99177943434448623</v>
      </c>
      <c r="Q50" s="25">
        <f t="shared" si="13"/>
        <v>0.98509714330324982</v>
      </c>
      <c r="R50" s="29">
        <f t="shared" si="14"/>
        <v>3.8926490593641505E-3</v>
      </c>
      <c r="S50" s="29">
        <f t="shared" si="15"/>
        <v>2.685835523620006E-3</v>
      </c>
      <c r="T50" s="24">
        <v>1.8731937773883371E-3</v>
      </c>
      <c r="U50" s="24">
        <v>2.7263093568261365E-3</v>
      </c>
      <c r="V50" s="25">
        <f t="shared" si="34"/>
        <v>0.98788678528512208</v>
      </c>
      <c r="W50" s="25">
        <f t="shared" si="35"/>
        <v>0.98241130777962982</v>
      </c>
      <c r="X50" s="29">
        <f t="shared" si="16"/>
        <v>1.3449432023593388E-2</v>
      </c>
      <c r="Y50" s="29">
        <f t="shared" si="17"/>
        <v>2.5336573992837952E-3</v>
      </c>
      <c r="Z50" s="30">
        <v>4.6971244144630424E-3</v>
      </c>
      <c r="AA50" s="24">
        <v>3.6890987952749158E-3</v>
      </c>
      <c r="AB50" s="25">
        <f t="shared" si="18"/>
        <v>0.97443735326152869</v>
      </c>
      <c r="AC50" s="25">
        <f t="shared" si="19"/>
        <v>0.97987765038034602</v>
      </c>
      <c r="AD50" s="29">
        <f t="shared" si="20"/>
        <v>2.8405901279926482E-3</v>
      </c>
      <c r="AE50" s="29">
        <f t="shared" si="21"/>
        <v>1.2266718912993246E-3</v>
      </c>
      <c r="AF50" s="30">
        <v>6.3827461467228265E-3</v>
      </c>
      <c r="AG50" s="25">
        <v>4.7841212828501128E-3</v>
      </c>
      <c r="AH50" s="25">
        <f t="shared" si="22"/>
        <v>0.97159676313353605</v>
      </c>
      <c r="AI50" s="25">
        <f t="shared" si="23"/>
        <v>0.9786509784890467</v>
      </c>
      <c r="AJ50" s="29">
        <f t="shared" si="24"/>
        <v>3.3313390063399728E-3</v>
      </c>
      <c r="AK50" s="29">
        <f t="shared" si="25"/>
        <v>7.7399171696612701E-4</v>
      </c>
      <c r="AL50" s="30">
        <v>9.1716898998013933E-3</v>
      </c>
      <c r="AM50" s="25">
        <v>6.3714435099612504E-3</v>
      </c>
      <c r="AN50" s="25">
        <f t="shared" si="26"/>
        <v>0.96826542412719607</v>
      </c>
      <c r="AO50" s="25">
        <f t="shared" si="27"/>
        <v>0.97787698677208057</v>
      </c>
      <c r="AP50" s="29">
        <f t="shared" si="28"/>
        <v>-8.9628345499094264E-3</v>
      </c>
      <c r="AQ50" s="29">
        <f t="shared" si="29"/>
        <v>-6.2704397334537587E-3</v>
      </c>
      <c r="AR50" s="30">
        <v>9.1716898998013933E-3</v>
      </c>
      <c r="AS50" s="25">
        <v>6.3714435099612504E-3</v>
      </c>
      <c r="AT50" s="25">
        <f t="shared" si="2"/>
        <v>0.9772282586771055</v>
      </c>
      <c r="AU50" s="25">
        <f t="shared" si="3"/>
        <v>0.98414742650553433</v>
      </c>
      <c r="AV50" s="29">
        <f t="shared" si="30"/>
        <v>-4.8258498118310955E-3</v>
      </c>
      <c r="AW50" s="29">
        <f t="shared" si="31"/>
        <v>-8.9013623001943376E-4</v>
      </c>
      <c r="AX50" s="30">
        <v>1.2E-2</v>
      </c>
      <c r="AY50" s="25">
        <v>0.01</v>
      </c>
      <c r="AZ50" s="25">
        <f t="shared" si="32"/>
        <v>0.98205410848893659</v>
      </c>
      <c r="BA50" s="26">
        <f t="shared" si="33"/>
        <v>0.98503756273555376</v>
      </c>
    </row>
    <row r="51" spans="1:53" x14ac:dyDescent="0.35">
      <c r="A51" s="21">
        <v>46</v>
      </c>
      <c r="B51" s="24">
        <v>2.6874737472779679E-3</v>
      </c>
      <c r="C51" s="24">
        <v>2.6335979003248751E-3</v>
      </c>
      <c r="D51" s="74">
        <f t="shared" si="4"/>
        <v>0.97475865775156612</v>
      </c>
      <c r="E51" s="74">
        <f t="shared" si="5"/>
        <v>0.97525901852443964</v>
      </c>
      <c r="F51" s="29">
        <f t="shared" si="6"/>
        <v>2.0657908058635099E-2</v>
      </c>
      <c r="G51" s="29">
        <f t="shared" si="7"/>
        <v>2.2895855617508953E-2</v>
      </c>
      <c r="H51" s="24">
        <v>5.512515366370957E-3</v>
      </c>
      <c r="I51" s="24">
        <v>5.7257618417709405E-3</v>
      </c>
      <c r="J51" s="74">
        <f t="shared" si="8"/>
        <v>0.95410074969293102</v>
      </c>
      <c r="K51" s="74">
        <f t="shared" si="9"/>
        <v>0.95236316290693068</v>
      </c>
      <c r="L51" s="29">
        <f t="shared" si="10"/>
        <v>-3.7678684651555217E-2</v>
      </c>
      <c r="M51" s="29">
        <f t="shared" si="11"/>
        <v>-3.273398039631914E-2</v>
      </c>
      <c r="N51" s="24">
        <v>1.1000000000000001E-3</v>
      </c>
      <c r="O51" s="24">
        <v>2E-3</v>
      </c>
      <c r="P51" s="25">
        <f t="shared" si="12"/>
        <v>0.99177943434448623</v>
      </c>
      <c r="Q51" s="25">
        <f t="shared" si="13"/>
        <v>0.98509714330324982</v>
      </c>
      <c r="R51" s="29">
        <f t="shared" si="14"/>
        <v>3.8926490593641505E-3</v>
      </c>
      <c r="S51" s="29">
        <f t="shared" si="15"/>
        <v>2.685835523620006E-3</v>
      </c>
      <c r="T51" s="24">
        <v>1.8731937773883371E-3</v>
      </c>
      <c r="U51" s="24">
        <v>2.7263093568261365E-3</v>
      </c>
      <c r="V51" s="25">
        <f t="shared" si="34"/>
        <v>0.98788678528512208</v>
      </c>
      <c r="W51" s="25">
        <f t="shared" si="35"/>
        <v>0.98241130777962982</v>
      </c>
      <c r="X51" s="29">
        <f t="shared" si="16"/>
        <v>1.3449432023593388E-2</v>
      </c>
      <c r="Y51" s="29">
        <f t="shared" si="17"/>
        <v>2.5336573992837952E-3</v>
      </c>
      <c r="Z51" s="30">
        <v>4.6971244144630424E-3</v>
      </c>
      <c r="AA51" s="24">
        <v>3.6890987952749158E-3</v>
      </c>
      <c r="AB51" s="25">
        <f t="shared" si="18"/>
        <v>0.97443735326152869</v>
      </c>
      <c r="AC51" s="25">
        <f t="shared" si="19"/>
        <v>0.97987765038034602</v>
      </c>
      <c r="AD51" s="29">
        <f t="shared" si="20"/>
        <v>2.8405901279926482E-3</v>
      </c>
      <c r="AE51" s="29">
        <f t="shared" si="21"/>
        <v>1.2266718912993246E-3</v>
      </c>
      <c r="AF51" s="30">
        <v>6.3827461467228265E-3</v>
      </c>
      <c r="AG51" s="25">
        <v>4.7841212828501128E-3</v>
      </c>
      <c r="AH51" s="25">
        <f t="shared" si="22"/>
        <v>0.97159676313353605</v>
      </c>
      <c r="AI51" s="25">
        <f t="shared" si="23"/>
        <v>0.9786509784890467</v>
      </c>
      <c r="AJ51" s="29">
        <f t="shared" si="24"/>
        <v>3.3313390063399728E-3</v>
      </c>
      <c r="AK51" s="29">
        <f t="shared" si="25"/>
        <v>7.7399171696612701E-4</v>
      </c>
      <c r="AL51" s="30">
        <v>9.1716898998013933E-3</v>
      </c>
      <c r="AM51" s="25">
        <v>6.3714435099612504E-3</v>
      </c>
      <c r="AN51" s="25">
        <f t="shared" si="26"/>
        <v>0.96826542412719607</v>
      </c>
      <c r="AO51" s="25">
        <f t="shared" si="27"/>
        <v>0.97787698677208057</v>
      </c>
      <c r="AP51" s="29">
        <f t="shared" si="28"/>
        <v>-8.9628345499094264E-3</v>
      </c>
      <c r="AQ51" s="29">
        <f t="shared" si="29"/>
        <v>-6.2704397334537587E-3</v>
      </c>
      <c r="AR51" s="30">
        <v>9.1716898998013933E-3</v>
      </c>
      <c r="AS51" s="25">
        <v>6.3714435099612504E-3</v>
      </c>
      <c r="AT51" s="25">
        <f t="shared" si="2"/>
        <v>0.9772282586771055</v>
      </c>
      <c r="AU51" s="25">
        <f t="shared" si="3"/>
        <v>0.98414742650553433</v>
      </c>
      <c r="AV51" s="29">
        <f t="shared" si="30"/>
        <v>-4.8258498118310955E-3</v>
      </c>
      <c r="AW51" s="29">
        <f t="shared" si="31"/>
        <v>-8.9013623001943376E-4</v>
      </c>
      <c r="AX51" s="30">
        <v>1.2E-2</v>
      </c>
      <c r="AY51" s="25">
        <v>0.01</v>
      </c>
      <c r="AZ51" s="25">
        <f t="shared" si="32"/>
        <v>0.98205410848893659</v>
      </c>
      <c r="BA51" s="26">
        <f t="shared" si="33"/>
        <v>0.98503756273555376</v>
      </c>
    </row>
    <row r="52" spans="1:53" x14ac:dyDescent="0.35">
      <c r="A52" s="21">
        <v>47</v>
      </c>
      <c r="B52" s="24">
        <v>2.6874737472779679E-3</v>
      </c>
      <c r="C52" s="24">
        <v>2.6335979003248751E-3</v>
      </c>
      <c r="D52" s="74">
        <f t="shared" si="4"/>
        <v>0.97475865775156612</v>
      </c>
      <c r="E52" s="74">
        <f t="shared" si="5"/>
        <v>0.97525901852443964</v>
      </c>
      <c r="F52" s="29">
        <f t="shared" si="6"/>
        <v>2.0657908058635099E-2</v>
      </c>
      <c r="G52" s="29">
        <f t="shared" si="7"/>
        <v>2.2895855617508953E-2</v>
      </c>
      <c r="H52" s="24">
        <v>5.512515366370957E-3</v>
      </c>
      <c r="I52" s="24">
        <v>5.7257618417709405E-3</v>
      </c>
      <c r="J52" s="74">
        <f t="shared" si="8"/>
        <v>0.95410074969293102</v>
      </c>
      <c r="K52" s="74">
        <f t="shared" si="9"/>
        <v>0.95236316290693068</v>
      </c>
      <c r="L52" s="29">
        <f t="shared" si="10"/>
        <v>-3.7678684651555217E-2</v>
      </c>
      <c r="M52" s="29">
        <f t="shared" si="11"/>
        <v>-3.273398039631914E-2</v>
      </c>
      <c r="N52" s="24">
        <v>1.1000000000000001E-3</v>
      </c>
      <c r="O52" s="24">
        <v>2E-3</v>
      </c>
      <c r="P52" s="25">
        <f t="shared" si="12"/>
        <v>0.99177943434448623</v>
      </c>
      <c r="Q52" s="25">
        <f t="shared" si="13"/>
        <v>0.98509714330324982</v>
      </c>
      <c r="R52" s="29">
        <f t="shared" si="14"/>
        <v>3.8926490593641505E-3</v>
      </c>
      <c r="S52" s="29">
        <f t="shared" si="15"/>
        <v>2.685835523620006E-3</v>
      </c>
      <c r="T52" s="24">
        <v>1.8731937773883371E-3</v>
      </c>
      <c r="U52" s="24">
        <v>2.7263093568261365E-3</v>
      </c>
      <c r="V52" s="25">
        <f t="shared" si="34"/>
        <v>0.98788678528512208</v>
      </c>
      <c r="W52" s="25">
        <f t="shared" si="35"/>
        <v>0.98241130777962982</v>
      </c>
      <c r="X52" s="29">
        <f t="shared" si="16"/>
        <v>1.3449432023593388E-2</v>
      </c>
      <c r="Y52" s="29">
        <f t="shared" si="17"/>
        <v>2.5336573992837952E-3</v>
      </c>
      <c r="Z52" s="30">
        <v>4.6971244144630424E-3</v>
      </c>
      <c r="AA52" s="24">
        <v>3.6890987952749158E-3</v>
      </c>
      <c r="AB52" s="25">
        <f t="shared" si="18"/>
        <v>0.97443735326152869</v>
      </c>
      <c r="AC52" s="25">
        <f t="shared" si="19"/>
        <v>0.97987765038034602</v>
      </c>
      <c r="AD52" s="29">
        <f t="shared" si="20"/>
        <v>2.8405901279926482E-3</v>
      </c>
      <c r="AE52" s="29">
        <f t="shared" si="21"/>
        <v>1.2266718912993246E-3</v>
      </c>
      <c r="AF52" s="30">
        <v>6.3827461467228265E-3</v>
      </c>
      <c r="AG52" s="25">
        <v>4.7841212828501128E-3</v>
      </c>
      <c r="AH52" s="25">
        <f t="shared" si="22"/>
        <v>0.97159676313353605</v>
      </c>
      <c r="AI52" s="25">
        <f t="shared" si="23"/>
        <v>0.9786509784890467</v>
      </c>
      <c r="AJ52" s="29">
        <f t="shared" si="24"/>
        <v>3.3313390063399728E-3</v>
      </c>
      <c r="AK52" s="29">
        <f t="shared" si="25"/>
        <v>7.7399171696612701E-4</v>
      </c>
      <c r="AL52" s="30">
        <v>9.1716898998013933E-3</v>
      </c>
      <c r="AM52" s="25">
        <v>6.3714435099612504E-3</v>
      </c>
      <c r="AN52" s="25">
        <f t="shared" si="26"/>
        <v>0.96826542412719607</v>
      </c>
      <c r="AO52" s="25">
        <f t="shared" si="27"/>
        <v>0.97787698677208057</v>
      </c>
      <c r="AP52" s="29">
        <f t="shared" si="28"/>
        <v>-8.9628345499094264E-3</v>
      </c>
      <c r="AQ52" s="29">
        <f t="shared" si="29"/>
        <v>-6.2704397334537587E-3</v>
      </c>
      <c r="AR52" s="30">
        <v>9.1716898998013933E-3</v>
      </c>
      <c r="AS52" s="25">
        <v>6.3714435099612504E-3</v>
      </c>
      <c r="AT52" s="25">
        <f t="shared" si="2"/>
        <v>0.9772282586771055</v>
      </c>
      <c r="AU52" s="25">
        <f t="shared" si="3"/>
        <v>0.98414742650553433</v>
      </c>
      <c r="AV52" s="29">
        <f t="shared" si="30"/>
        <v>-4.8258498118310955E-3</v>
      </c>
      <c r="AW52" s="29">
        <f t="shared" si="31"/>
        <v>-8.9013623001943376E-4</v>
      </c>
      <c r="AX52" s="30">
        <v>1.2E-2</v>
      </c>
      <c r="AY52" s="25">
        <v>0.01</v>
      </c>
      <c r="AZ52" s="25">
        <f t="shared" si="32"/>
        <v>0.98205410848893659</v>
      </c>
      <c r="BA52" s="26">
        <f t="shared" si="33"/>
        <v>0.98503756273555376</v>
      </c>
    </row>
    <row r="53" spans="1:53" x14ac:dyDescent="0.35">
      <c r="A53" s="21">
        <v>48</v>
      </c>
      <c r="B53" s="24">
        <v>2.6874737472779679E-3</v>
      </c>
      <c r="C53" s="24">
        <v>2.6335979003248751E-3</v>
      </c>
      <c r="D53" s="74">
        <f t="shared" si="4"/>
        <v>0.97475865775156612</v>
      </c>
      <c r="E53" s="74">
        <f t="shared" si="5"/>
        <v>0.97525901852443964</v>
      </c>
      <c r="F53" s="29">
        <f t="shared" si="6"/>
        <v>2.0657908058635099E-2</v>
      </c>
      <c r="G53" s="29">
        <f t="shared" si="7"/>
        <v>2.2895855617508953E-2</v>
      </c>
      <c r="H53" s="24">
        <v>5.512515366370957E-3</v>
      </c>
      <c r="I53" s="24">
        <v>5.7257618417709405E-3</v>
      </c>
      <c r="J53" s="74">
        <f t="shared" si="8"/>
        <v>0.95410074969293102</v>
      </c>
      <c r="K53" s="74">
        <f t="shared" si="9"/>
        <v>0.95236316290693068</v>
      </c>
      <c r="L53" s="29">
        <f t="shared" si="10"/>
        <v>-3.7678684651555217E-2</v>
      </c>
      <c r="M53" s="29">
        <f t="shared" si="11"/>
        <v>-3.273398039631914E-2</v>
      </c>
      <c r="N53" s="24">
        <v>1.1000000000000001E-3</v>
      </c>
      <c r="O53" s="24">
        <v>2E-3</v>
      </c>
      <c r="P53" s="25">
        <f t="shared" si="12"/>
        <v>0.99177943434448623</v>
      </c>
      <c r="Q53" s="25">
        <f t="shared" si="13"/>
        <v>0.98509714330324982</v>
      </c>
      <c r="R53" s="29">
        <f t="shared" si="14"/>
        <v>3.8926490593641505E-3</v>
      </c>
      <c r="S53" s="29">
        <f t="shared" si="15"/>
        <v>2.685835523620006E-3</v>
      </c>
      <c r="T53" s="24">
        <v>1.8731937773883371E-3</v>
      </c>
      <c r="U53" s="24">
        <v>2.7263093568261365E-3</v>
      </c>
      <c r="V53" s="25">
        <f t="shared" si="34"/>
        <v>0.98788678528512208</v>
      </c>
      <c r="W53" s="25">
        <f t="shared" si="35"/>
        <v>0.98241130777962982</v>
      </c>
      <c r="X53" s="29">
        <f t="shared" si="16"/>
        <v>1.3449432023593388E-2</v>
      </c>
      <c r="Y53" s="29">
        <f t="shared" si="17"/>
        <v>2.5336573992837952E-3</v>
      </c>
      <c r="Z53" s="30">
        <v>4.6971244144630424E-3</v>
      </c>
      <c r="AA53" s="24">
        <v>3.6890987952749158E-3</v>
      </c>
      <c r="AB53" s="25">
        <f t="shared" si="18"/>
        <v>0.97443735326152869</v>
      </c>
      <c r="AC53" s="25">
        <f t="shared" si="19"/>
        <v>0.97987765038034602</v>
      </c>
      <c r="AD53" s="29">
        <f t="shared" si="20"/>
        <v>2.8405901279926482E-3</v>
      </c>
      <c r="AE53" s="29">
        <f t="shared" si="21"/>
        <v>1.2266718912993246E-3</v>
      </c>
      <c r="AF53" s="30">
        <v>6.3827461467228265E-3</v>
      </c>
      <c r="AG53" s="25">
        <v>4.7841212828501128E-3</v>
      </c>
      <c r="AH53" s="25">
        <f t="shared" si="22"/>
        <v>0.97159676313353605</v>
      </c>
      <c r="AI53" s="25">
        <f t="shared" si="23"/>
        <v>0.9786509784890467</v>
      </c>
      <c r="AJ53" s="29">
        <f t="shared" si="24"/>
        <v>3.3313390063399728E-3</v>
      </c>
      <c r="AK53" s="29">
        <f t="shared" si="25"/>
        <v>7.7399171696612701E-4</v>
      </c>
      <c r="AL53" s="30">
        <v>9.1716898998013933E-3</v>
      </c>
      <c r="AM53" s="25">
        <v>6.3714435099612504E-3</v>
      </c>
      <c r="AN53" s="25">
        <f t="shared" si="26"/>
        <v>0.96826542412719607</v>
      </c>
      <c r="AO53" s="25">
        <f t="shared" si="27"/>
        <v>0.97787698677208057</v>
      </c>
      <c r="AP53" s="29">
        <f t="shared" si="28"/>
        <v>-8.9628345499094264E-3</v>
      </c>
      <c r="AQ53" s="29">
        <f t="shared" si="29"/>
        <v>-6.2704397334537587E-3</v>
      </c>
      <c r="AR53" s="30">
        <v>9.1716898998013933E-3</v>
      </c>
      <c r="AS53" s="25">
        <v>6.3714435099612504E-3</v>
      </c>
      <c r="AT53" s="25">
        <f t="shared" si="2"/>
        <v>0.9772282586771055</v>
      </c>
      <c r="AU53" s="25">
        <f t="shared" si="3"/>
        <v>0.98414742650553433</v>
      </c>
      <c r="AV53" s="29">
        <f t="shared" si="30"/>
        <v>-4.8258498118310955E-3</v>
      </c>
      <c r="AW53" s="29">
        <f t="shared" si="31"/>
        <v>-8.9013623001943376E-4</v>
      </c>
      <c r="AX53" s="30">
        <v>1.2E-2</v>
      </c>
      <c r="AY53" s="25">
        <v>0.01</v>
      </c>
      <c r="AZ53" s="25">
        <f t="shared" si="32"/>
        <v>0.98205410848893659</v>
      </c>
      <c r="BA53" s="26">
        <f t="shared" si="33"/>
        <v>0.98503756273555376</v>
      </c>
    </row>
    <row r="54" spans="1:53" x14ac:dyDescent="0.35">
      <c r="A54" s="21">
        <v>49</v>
      </c>
      <c r="B54" s="24">
        <v>2.6874737472779679E-3</v>
      </c>
      <c r="C54" s="24">
        <v>2.6335979003248751E-3</v>
      </c>
      <c r="D54" s="74">
        <f t="shared" si="4"/>
        <v>0.97475865775156612</v>
      </c>
      <c r="E54" s="74">
        <f t="shared" si="5"/>
        <v>0.97525901852443964</v>
      </c>
      <c r="F54" s="29">
        <f t="shared" si="6"/>
        <v>2.0657908058635099E-2</v>
      </c>
      <c r="G54" s="29">
        <f t="shared" si="7"/>
        <v>2.2895855617508953E-2</v>
      </c>
      <c r="H54" s="24">
        <v>5.512515366370957E-3</v>
      </c>
      <c r="I54" s="24">
        <v>5.7257618417709405E-3</v>
      </c>
      <c r="J54" s="74">
        <f t="shared" si="8"/>
        <v>0.95410074969293102</v>
      </c>
      <c r="K54" s="74">
        <f t="shared" si="9"/>
        <v>0.95236316290693068</v>
      </c>
      <c r="L54" s="29">
        <f t="shared" si="10"/>
        <v>-3.7678684651555217E-2</v>
      </c>
      <c r="M54" s="29">
        <f t="shared" si="11"/>
        <v>-3.273398039631914E-2</v>
      </c>
      <c r="N54" s="24">
        <v>1.1000000000000001E-3</v>
      </c>
      <c r="O54" s="24">
        <v>2E-3</v>
      </c>
      <c r="P54" s="25">
        <f t="shared" si="12"/>
        <v>0.99177943434448623</v>
      </c>
      <c r="Q54" s="25">
        <f t="shared" si="13"/>
        <v>0.98509714330324982</v>
      </c>
      <c r="R54" s="29">
        <f t="shared" si="14"/>
        <v>3.8926490593641505E-3</v>
      </c>
      <c r="S54" s="29">
        <f t="shared" si="15"/>
        <v>2.685835523620006E-3</v>
      </c>
      <c r="T54" s="24">
        <v>1.8731937773883371E-3</v>
      </c>
      <c r="U54" s="24">
        <v>2.7263093568261365E-3</v>
      </c>
      <c r="V54" s="25">
        <f t="shared" si="34"/>
        <v>0.98788678528512208</v>
      </c>
      <c r="W54" s="25">
        <f t="shared" si="35"/>
        <v>0.98241130777962982</v>
      </c>
      <c r="X54" s="29">
        <f t="shared" si="16"/>
        <v>1.3449432023593388E-2</v>
      </c>
      <c r="Y54" s="29">
        <f t="shared" si="17"/>
        <v>2.5336573992837952E-3</v>
      </c>
      <c r="Z54" s="30">
        <v>4.6971244144630424E-3</v>
      </c>
      <c r="AA54" s="24">
        <v>3.6890987952749158E-3</v>
      </c>
      <c r="AB54" s="25">
        <f t="shared" si="18"/>
        <v>0.97443735326152869</v>
      </c>
      <c r="AC54" s="25">
        <f t="shared" si="19"/>
        <v>0.97987765038034602</v>
      </c>
      <c r="AD54" s="29">
        <f t="shared" si="20"/>
        <v>2.8405901279926482E-3</v>
      </c>
      <c r="AE54" s="29">
        <f t="shared" si="21"/>
        <v>1.2266718912993246E-3</v>
      </c>
      <c r="AF54" s="30">
        <v>6.3827461467228265E-3</v>
      </c>
      <c r="AG54" s="25">
        <v>4.7841212828501128E-3</v>
      </c>
      <c r="AH54" s="25">
        <f t="shared" si="22"/>
        <v>0.97159676313353605</v>
      </c>
      <c r="AI54" s="25">
        <f t="shared" si="23"/>
        <v>0.9786509784890467</v>
      </c>
      <c r="AJ54" s="29">
        <f t="shared" si="24"/>
        <v>3.3313390063399728E-3</v>
      </c>
      <c r="AK54" s="29">
        <f t="shared" si="25"/>
        <v>7.7399171696612701E-4</v>
      </c>
      <c r="AL54" s="30">
        <v>9.1716898998013933E-3</v>
      </c>
      <c r="AM54" s="25">
        <v>6.3714435099612504E-3</v>
      </c>
      <c r="AN54" s="25">
        <f t="shared" si="26"/>
        <v>0.96826542412719607</v>
      </c>
      <c r="AO54" s="25">
        <f t="shared" si="27"/>
        <v>0.97787698677208057</v>
      </c>
      <c r="AP54" s="29">
        <f t="shared" si="28"/>
        <v>-8.9628345499094264E-3</v>
      </c>
      <c r="AQ54" s="29">
        <f t="shared" si="29"/>
        <v>-6.2704397334537587E-3</v>
      </c>
      <c r="AR54" s="30">
        <v>9.1716898998013933E-3</v>
      </c>
      <c r="AS54" s="25">
        <v>6.3714435099612504E-3</v>
      </c>
      <c r="AT54" s="25">
        <f t="shared" si="2"/>
        <v>0.9772282586771055</v>
      </c>
      <c r="AU54" s="25">
        <f t="shared" si="3"/>
        <v>0.98414742650553433</v>
      </c>
      <c r="AV54" s="29">
        <f t="shared" si="30"/>
        <v>-4.8258498118310955E-3</v>
      </c>
      <c r="AW54" s="29">
        <f t="shared" si="31"/>
        <v>-8.9013623001943376E-4</v>
      </c>
      <c r="AX54" s="30">
        <v>1.2E-2</v>
      </c>
      <c r="AY54" s="25">
        <v>0.01</v>
      </c>
      <c r="AZ54" s="25">
        <f t="shared" si="32"/>
        <v>0.98205410848893659</v>
      </c>
      <c r="BA54" s="26">
        <f t="shared" si="33"/>
        <v>0.98503756273555376</v>
      </c>
    </row>
    <row r="55" spans="1:53" x14ac:dyDescent="0.35">
      <c r="A55" s="21">
        <v>50</v>
      </c>
      <c r="B55" s="24">
        <v>2.6874737472779679E-3</v>
      </c>
      <c r="C55" s="24">
        <v>2.6335979003248751E-3</v>
      </c>
      <c r="D55" s="74">
        <f t="shared" si="4"/>
        <v>0.97475865775156612</v>
      </c>
      <c r="E55" s="74">
        <f t="shared" si="5"/>
        <v>0.97525901852443964</v>
      </c>
      <c r="F55" s="29">
        <f t="shared" si="6"/>
        <v>2.0657908058635099E-2</v>
      </c>
      <c r="G55" s="29">
        <f t="shared" si="7"/>
        <v>2.2895855617508953E-2</v>
      </c>
      <c r="H55" s="24">
        <v>5.512515366370957E-3</v>
      </c>
      <c r="I55" s="24">
        <v>5.7257618417709405E-3</v>
      </c>
      <c r="J55" s="74">
        <f t="shared" si="8"/>
        <v>0.95410074969293102</v>
      </c>
      <c r="K55" s="74">
        <f t="shared" si="9"/>
        <v>0.95236316290693068</v>
      </c>
      <c r="L55" s="29">
        <f t="shared" si="10"/>
        <v>-3.7678684651555217E-2</v>
      </c>
      <c r="M55" s="29">
        <f t="shared" si="11"/>
        <v>-3.273398039631914E-2</v>
      </c>
      <c r="N55" s="24">
        <v>1.1000000000000001E-3</v>
      </c>
      <c r="O55" s="24">
        <v>2E-3</v>
      </c>
      <c r="P55" s="25">
        <f t="shared" si="12"/>
        <v>0.99177943434448623</v>
      </c>
      <c r="Q55" s="25">
        <f t="shared" si="13"/>
        <v>0.98509714330324982</v>
      </c>
      <c r="R55" s="29">
        <f t="shared" si="14"/>
        <v>3.8926490593641505E-3</v>
      </c>
      <c r="S55" s="29">
        <f t="shared" si="15"/>
        <v>2.685835523620006E-3</v>
      </c>
      <c r="T55" s="24">
        <v>1.8731937773883371E-3</v>
      </c>
      <c r="U55" s="24">
        <v>2.7263093568261365E-3</v>
      </c>
      <c r="V55" s="25">
        <f t="shared" si="34"/>
        <v>0.98788678528512208</v>
      </c>
      <c r="W55" s="25">
        <f t="shared" si="35"/>
        <v>0.98241130777962982</v>
      </c>
      <c r="X55" s="29">
        <f t="shared" si="16"/>
        <v>1.3449432023593388E-2</v>
      </c>
      <c r="Y55" s="29">
        <f t="shared" si="17"/>
        <v>2.5336573992837952E-3</v>
      </c>
      <c r="Z55" s="30">
        <v>4.6971244144630424E-3</v>
      </c>
      <c r="AA55" s="24">
        <v>3.6890987952749158E-3</v>
      </c>
      <c r="AB55" s="25">
        <f t="shared" si="18"/>
        <v>0.97443735326152869</v>
      </c>
      <c r="AC55" s="25">
        <f t="shared" si="19"/>
        <v>0.97987765038034602</v>
      </c>
      <c r="AD55" s="29">
        <f t="shared" si="20"/>
        <v>2.8405901279926482E-3</v>
      </c>
      <c r="AE55" s="29">
        <f t="shared" si="21"/>
        <v>1.2266718912993246E-3</v>
      </c>
      <c r="AF55" s="30">
        <v>6.3827461467228265E-3</v>
      </c>
      <c r="AG55" s="25">
        <v>4.7841212828501128E-3</v>
      </c>
      <c r="AH55" s="25">
        <f t="shared" si="22"/>
        <v>0.97159676313353605</v>
      </c>
      <c r="AI55" s="25">
        <f t="shared" si="23"/>
        <v>0.9786509784890467</v>
      </c>
      <c r="AJ55" s="29">
        <f t="shared" si="24"/>
        <v>3.3313390063399728E-3</v>
      </c>
      <c r="AK55" s="29">
        <f t="shared" si="25"/>
        <v>7.7399171696612701E-4</v>
      </c>
      <c r="AL55" s="30">
        <v>9.1716898998013933E-3</v>
      </c>
      <c r="AM55" s="25">
        <v>6.3714435099612504E-3</v>
      </c>
      <c r="AN55" s="25">
        <f t="shared" si="26"/>
        <v>0.96826542412719607</v>
      </c>
      <c r="AO55" s="25">
        <f t="shared" si="27"/>
        <v>0.97787698677208057</v>
      </c>
      <c r="AP55" s="29">
        <f t="shared" si="28"/>
        <v>-8.9628345499094264E-3</v>
      </c>
      <c r="AQ55" s="29">
        <f t="shared" si="29"/>
        <v>-6.2704397334537587E-3</v>
      </c>
      <c r="AR55" s="30">
        <v>9.1716898998013933E-3</v>
      </c>
      <c r="AS55" s="25">
        <v>6.3714435099612504E-3</v>
      </c>
      <c r="AT55" s="25">
        <f t="shared" si="2"/>
        <v>0.9772282586771055</v>
      </c>
      <c r="AU55" s="25">
        <f t="shared" si="3"/>
        <v>0.98414742650553433</v>
      </c>
      <c r="AV55" s="29">
        <f t="shared" si="30"/>
        <v>-4.8258498118310955E-3</v>
      </c>
      <c r="AW55" s="29">
        <f t="shared" si="31"/>
        <v>-8.9013623001943376E-4</v>
      </c>
      <c r="AX55" s="30">
        <v>1.2E-2</v>
      </c>
      <c r="AY55" s="25">
        <v>0.01</v>
      </c>
      <c r="AZ55" s="25">
        <f t="shared" si="32"/>
        <v>0.98205410848893659</v>
      </c>
      <c r="BA55" s="26">
        <f t="shared" si="33"/>
        <v>0.98503756273555376</v>
      </c>
    </row>
    <row r="56" spans="1:53" x14ac:dyDescent="0.35">
      <c r="A56" s="21">
        <v>51</v>
      </c>
      <c r="B56" s="24">
        <v>2.6874737472779679E-3</v>
      </c>
      <c r="C56" s="24">
        <v>2.6335979003248751E-3</v>
      </c>
      <c r="D56" s="74">
        <f t="shared" si="4"/>
        <v>0.97475865775156612</v>
      </c>
      <c r="E56" s="74">
        <f t="shared" si="5"/>
        <v>0.97525901852443964</v>
      </c>
      <c r="F56" s="29">
        <f t="shared" si="6"/>
        <v>2.0657908058635099E-2</v>
      </c>
      <c r="G56" s="29">
        <f t="shared" si="7"/>
        <v>2.2895855617508953E-2</v>
      </c>
      <c r="H56" s="24">
        <v>5.512515366370957E-3</v>
      </c>
      <c r="I56" s="24">
        <v>5.7257618417709405E-3</v>
      </c>
      <c r="J56" s="74">
        <f t="shared" si="8"/>
        <v>0.95410074969293102</v>
      </c>
      <c r="K56" s="74">
        <f t="shared" si="9"/>
        <v>0.95236316290693068</v>
      </c>
      <c r="L56" s="29">
        <f t="shared" si="10"/>
        <v>-3.7678684651555217E-2</v>
      </c>
      <c r="M56" s="29">
        <f t="shared" si="11"/>
        <v>-3.273398039631914E-2</v>
      </c>
      <c r="N56" s="24">
        <v>1.1000000000000001E-3</v>
      </c>
      <c r="O56" s="24">
        <v>2E-3</v>
      </c>
      <c r="P56" s="25">
        <f t="shared" si="12"/>
        <v>0.99177943434448623</v>
      </c>
      <c r="Q56" s="25">
        <f t="shared" si="13"/>
        <v>0.98509714330324982</v>
      </c>
      <c r="R56" s="29">
        <f t="shared" si="14"/>
        <v>3.8926490593641505E-3</v>
      </c>
      <c r="S56" s="29">
        <f t="shared" si="15"/>
        <v>2.685835523620006E-3</v>
      </c>
      <c r="T56" s="24">
        <v>1.8731937773883371E-3</v>
      </c>
      <c r="U56" s="24">
        <v>2.7263093568261365E-3</v>
      </c>
      <c r="V56" s="25">
        <f t="shared" si="34"/>
        <v>0.98788678528512208</v>
      </c>
      <c r="W56" s="25">
        <f t="shared" si="35"/>
        <v>0.98241130777962982</v>
      </c>
      <c r="X56" s="29">
        <f t="shared" si="16"/>
        <v>1.3449432023593388E-2</v>
      </c>
      <c r="Y56" s="29">
        <f t="shared" si="17"/>
        <v>2.5336573992837952E-3</v>
      </c>
      <c r="Z56" s="30">
        <v>4.6971244144630424E-3</v>
      </c>
      <c r="AA56" s="24">
        <v>3.6890987952749158E-3</v>
      </c>
      <c r="AB56" s="25">
        <f t="shared" si="18"/>
        <v>0.97443735326152869</v>
      </c>
      <c r="AC56" s="25">
        <f t="shared" si="19"/>
        <v>0.97987765038034602</v>
      </c>
      <c r="AD56" s="29">
        <f t="shared" si="20"/>
        <v>2.8405901279926482E-3</v>
      </c>
      <c r="AE56" s="29">
        <f t="shared" si="21"/>
        <v>1.2266718912993246E-3</v>
      </c>
      <c r="AF56" s="30">
        <v>6.3827461467228265E-3</v>
      </c>
      <c r="AG56" s="25">
        <v>4.7841212828501128E-3</v>
      </c>
      <c r="AH56" s="25">
        <f t="shared" si="22"/>
        <v>0.97159676313353605</v>
      </c>
      <c r="AI56" s="25">
        <f t="shared" si="23"/>
        <v>0.9786509784890467</v>
      </c>
      <c r="AJ56" s="29">
        <f t="shared" si="24"/>
        <v>3.3313390063399728E-3</v>
      </c>
      <c r="AK56" s="29">
        <f t="shared" si="25"/>
        <v>7.7399171696612701E-4</v>
      </c>
      <c r="AL56" s="30">
        <v>9.1716898998013933E-3</v>
      </c>
      <c r="AM56" s="25">
        <v>6.3714435099612504E-3</v>
      </c>
      <c r="AN56" s="25">
        <f t="shared" si="26"/>
        <v>0.96826542412719607</v>
      </c>
      <c r="AO56" s="25">
        <f t="shared" si="27"/>
        <v>0.97787698677208057</v>
      </c>
      <c r="AP56" s="29">
        <f t="shared" si="28"/>
        <v>-8.9628345499094264E-3</v>
      </c>
      <c r="AQ56" s="29">
        <f t="shared" si="29"/>
        <v>-6.2704397334537587E-3</v>
      </c>
      <c r="AR56" s="30">
        <v>9.1716898998013933E-3</v>
      </c>
      <c r="AS56" s="25">
        <v>6.3714435099612504E-3</v>
      </c>
      <c r="AT56" s="25">
        <f t="shared" si="2"/>
        <v>0.9772282586771055</v>
      </c>
      <c r="AU56" s="25">
        <f t="shared" si="3"/>
        <v>0.98414742650553433</v>
      </c>
      <c r="AV56" s="29">
        <f t="shared" si="30"/>
        <v>-4.8258498118310955E-3</v>
      </c>
      <c r="AW56" s="29">
        <f t="shared" si="31"/>
        <v>-8.9013623001943376E-4</v>
      </c>
      <c r="AX56" s="30">
        <v>1.2E-2</v>
      </c>
      <c r="AY56" s="25">
        <v>0.01</v>
      </c>
      <c r="AZ56" s="25">
        <f t="shared" si="32"/>
        <v>0.98205410848893659</v>
      </c>
      <c r="BA56" s="26">
        <f t="shared" si="33"/>
        <v>0.98503756273555376</v>
      </c>
    </row>
    <row r="57" spans="1:53" x14ac:dyDescent="0.35">
      <c r="A57" s="21">
        <v>52</v>
      </c>
      <c r="B57" s="24">
        <v>2.6874737472779679E-3</v>
      </c>
      <c r="C57" s="24">
        <v>2.6335979003248751E-3</v>
      </c>
      <c r="D57" s="74">
        <f t="shared" si="4"/>
        <v>0.97475865775156612</v>
      </c>
      <c r="E57" s="74">
        <f t="shared" si="5"/>
        <v>0.97525901852443964</v>
      </c>
      <c r="F57" s="29">
        <f t="shared" si="6"/>
        <v>2.0657908058635099E-2</v>
      </c>
      <c r="G57" s="29">
        <f t="shared" si="7"/>
        <v>2.2895855617508953E-2</v>
      </c>
      <c r="H57" s="24">
        <v>5.512515366370957E-3</v>
      </c>
      <c r="I57" s="24">
        <v>5.7257618417709405E-3</v>
      </c>
      <c r="J57" s="74">
        <f t="shared" si="8"/>
        <v>0.95410074969293102</v>
      </c>
      <c r="K57" s="74">
        <f t="shared" si="9"/>
        <v>0.95236316290693068</v>
      </c>
      <c r="L57" s="29">
        <f t="shared" si="10"/>
        <v>-3.7678684651555217E-2</v>
      </c>
      <c r="M57" s="29">
        <f t="shared" si="11"/>
        <v>-3.273398039631914E-2</v>
      </c>
      <c r="N57" s="24">
        <v>1.1000000000000001E-3</v>
      </c>
      <c r="O57" s="24">
        <v>2E-3</v>
      </c>
      <c r="P57" s="25">
        <f t="shared" si="12"/>
        <v>0.99177943434448623</v>
      </c>
      <c r="Q57" s="25">
        <f t="shared" si="13"/>
        <v>0.98509714330324982</v>
      </c>
      <c r="R57" s="29">
        <f t="shared" si="14"/>
        <v>3.8926490593641505E-3</v>
      </c>
      <c r="S57" s="29">
        <f t="shared" si="15"/>
        <v>2.685835523620006E-3</v>
      </c>
      <c r="T57" s="24">
        <v>1.8731937773883371E-3</v>
      </c>
      <c r="U57" s="24">
        <v>2.7263093568261365E-3</v>
      </c>
      <c r="V57" s="25">
        <f t="shared" si="34"/>
        <v>0.98788678528512208</v>
      </c>
      <c r="W57" s="25">
        <f t="shared" si="35"/>
        <v>0.98241130777962982</v>
      </c>
      <c r="X57" s="29">
        <f t="shared" si="16"/>
        <v>1.3449432023593388E-2</v>
      </c>
      <c r="Y57" s="29">
        <f t="shared" si="17"/>
        <v>2.5336573992837952E-3</v>
      </c>
      <c r="Z57" s="30">
        <v>4.6971244144630424E-3</v>
      </c>
      <c r="AA57" s="24">
        <v>3.6890987952749158E-3</v>
      </c>
      <c r="AB57" s="25">
        <f t="shared" si="18"/>
        <v>0.97443735326152869</v>
      </c>
      <c r="AC57" s="25">
        <f t="shared" si="19"/>
        <v>0.97987765038034602</v>
      </c>
      <c r="AD57" s="29">
        <f t="shared" si="20"/>
        <v>2.8405901279926482E-3</v>
      </c>
      <c r="AE57" s="29">
        <f t="shared" si="21"/>
        <v>1.2266718912993246E-3</v>
      </c>
      <c r="AF57" s="30">
        <v>6.3827461467228265E-3</v>
      </c>
      <c r="AG57" s="25">
        <v>4.7841212828501128E-3</v>
      </c>
      <c r="AH57" s="25">
        <f t="shared" si="22"/>
        <v>0.97159676313353605</v>
      </c>
      <c r="AI57" s="25">
        <f t="shared" si="23"/>
        <v>0.9786509784890467</v>
      </c>
      <c r="AJ57" s="29">
        <f t="shared" si="24"/>
        <v>3.3313390063399728E-3</v>
      </c>
      <c r="AK57" s="29">
        <f t="shared" si="25"/>
        <v>7.7399171696612701E-4</v>
      </c>
      <c r="AL57" s="30">
        <v>9.1716898998013933E-3</v>
      </c>
      <c r="AM57" s="25">
        <v>6.3714435099612504E-3</v>
      </c>
      <c r="AN57" s="25">
        <f t="shared" si="26"/>
        <v>0.96826542412719607</v>
      </c>
      <c r="AO57" s="25">
        <f t="shared" si="27"/>
        <v>0.97787698677208057</v>
      </c>
      <c r="AP57" s="29">
        <f t="shared" si="28"/>
        <v>-8.9628345499094264E-3</v>
      </c>
      <c r="AQ57" s="29">
        <f t="shared" si="29"/>
        <v>-6.2704397334537587E-3</v>
      </c>
      <c r="AR57" s="30">
        <v>9.1716898998013933E-3</v>
      </c>
      <c r="AS57" s="25">
        <v>6.3714435099612504E-3</v>
      </c>
      <c r="AT57" s="25">
        <f t="shared" si="2"/>
        <v>0.9772282586771055</v>
      </c>
      <c r="AU57" s="25">
        <f t="shared" si="3"/>
        <v>0.98414742650553433</v>
      </c>
      <c r="AV57" s="29">
        <f t="shared" si="30"/>
        <v>-4.8258498118310955E-3</v>
      </c>
      <c r="AW57" s="29">
        <f t="shared" si="31"/>
        <v>-8.9013623001943376E-4</v>
      </c>
      <c r="AX57" s="30">
        <v>1.2E-2</v>
      </c>
      <c r="AY57" s="25">
        <v>0.01</v>
      </c>
      <c r="AZ57" s="25">
        <f t="shared" si="32"/>
        <v>0.98205410848893659</v>
      </c>
      <c r="BA57" s="26">
        <f t="shared" si="33"/>
        <v>0.98503756273555376</v>
      </c>
    </row>
    <row r="58" spans="1:53" x14ac:dyDescent="0.35">
      <c r="A58" s="21">
        <v>53</v>
      </c>
      <c r="B58" s="24">
        <v>2.6874737472779679E-3</v>
      </c>
      <c r="C58" s="24">
        <v>2.6335979003248751E-3</v>
      </c>
      <c r="D58" s="74">
        <f t="shared" si="4"/>
        <v>0.97475865775156612</v>
      </c>
      <c r="E58" s="74">
        <f t="shared" si="5"/>
        <v>0.97525901852443964</v>
      </c>
      <c r="F58" s="29">
        <f t="shared" si="6"/>
        <v>2.0657908058635099E-2</v>
      </c>
      <c r="G58" s="29">
        <f t="shared" si="7"/>
        <v>2.2895855617508953E-2</v>
      </c>
      <c r="H58" s="24">
        <v>5.512515366370957E-3</v>
      </c>
      <c r="I58" s="24">
        <v>5.7257618417709405E-3</v>
      </c>
      <c r="J58" s="74">
        <f t="shared" si="8"/>
        <v>0.95410074969293102</v>
      </c>
      <c r="K58" s="74">
        <f t="shared" si="9"/>
        <v>0.95236316290693068</v>
      </c>
      <c r="L58" s="29">
        <f t="shared" si="10"/>
        <v>-3.7678684651555217E-2</v>
      </c>
      <c r="M58" s="29">
        <f t="shared" si="11"/>
        <v>-3.273398039631914E-2</v>
      </c>
      <c r="N58" s="24">
        <v>1.1000000000000001E-3</v>
      </c>
      <c r="O58" s="24">
        <v>2E-3</v>
      </c>
      <c r="P58" s="25">
        <f t="shared" si="12"/>
        <v>0.99177943434448623</v>
      </c>
      <c r="Q58" s="25">
        <f t="shared" si="13"/>
        <v>0.98509714330324982</v>
      </c>
      <c r="R58" s="29">
        <f t="shared" si="14"/>
        <v>3.8926490593641505E-3</v>
      </c>
      <c r="S58" s="29">
        <f t="shared" si="15"/>
        <v>2.685835523620006E-3</v>
      </c>
      <c r="T58" s="24">
        <v>1.8731937773883371E-3</v>
      </c>
      <c r="U58" s="24">
        <v>2.7263093568261365E-3</v>
      </c>
      <c r="V58" s="25">
        <f t="shared" si="34"/>
        <v>0.98788678528512208</v>
      </c>
      <c r="W58" s="25">
        <f t="shared" si="35"/>
        <v>0.98241130777962982</v>
      </c>
      <c r="X58" s="29">
        <f t="shared" si="16"/>
        <v>1.3449432023593388E-2</v>
      </c>
      <c r="Y58" s="29">
        <f t="shared" si="17"/>
        <v>2.5336573992837952E-3</v>
      </c>
      <c r="Z58" s="30">
        <v>4.6971244144630424E-3</v>
      </c>
      <c r="AA58" s="24">
        <v>3.6890987952749158E-3</v>
      </c>
      <c r="AB58" s="25">
        <f t="shared" si="18"/>
        <v>0.97443735326152869</v>
      </c>
      <c r="AC58" s="25">
        <f t="shared" si="19"/>
        <v>0.97987765038034602</v>
      </c>
      <c r="AD58" s="29">
        <f t="shared" si="20"/>
        <v>2.8405901279926482E-3</v>
      </c>
      <c r="AE58" s="29">
        <f t="shared" si="21"/>
        <v>1.2266718912993246E-3</v>
      </c>
      <c r="AF58" s="30">
        <v>6.3827461467228265E-3</v>
      </c>
      <c r="AG58" s="25">
        <v>4.7841212828501128E-3</v>
      </c>
      <c r="AH58" s="25">
        <f t="shared" si="22"/>
        <v>0.97159676313353605</v>
      </c>
      <c r="AI58" s="25">
        <f t="shared" si="23"/>
        <v>0.9786509784890467</v>
      </c>
      <c r="AJ58" s="29">
        <f t="shared" si="24"/>
        <v>3.3313390063399728E-3</v>
      </c>
      <c r="AK58" s="29">
        <f t="shared" si="25"/>
        <v>7.7399171696612701E-4</v>
      </c>
      <c r="AL58" s="30">
        <v>9.1716898998013933E-3</v>
      </c>
      <c r="AM58" s="25">
        <v>6.3714435099612504E-3</v>
      </c>
      <c r="AN58" s="25">
        <f t="shared" si="26"/>
        <v>0.96826542412719607</v>
      </c>
      <c r="AO58" s="25">
        <f t="shared" si="27"/>
        <v>0.97787698677208057</v>
      </c>
      <c r="AP58" s="29">
        <f t="shared" si="28"/>
        <v>-8.9628345499094264E-3</v>
      </c>
      <c r="AQ58" s="29">
        <f t="shared" si="29"/>
        <v>-6.2704397334537587E-3</v>
      </c>
      <c r="AR58" s="30">
        <v>9.1716898998013933E-3</v>
      </c>
      <c r="AS58" s="25">
        <v>6.3714435099612504E-3</v>
      </c>
      <c r="AT58" s="25">
        <f t="shared" si="2"/>
        <v>0.9772282586771055</v>
      </c>
      <c r="AU58" s="25">
        <f t="shared" si="3"/>
        <v>0.98414742650553433</v>
      </c>
      <c r="AV58" s="29">
        <f t="shared" si="30"/>
        <v>-4.8258498118310955E-3</v>
      </c>
      <c r="AW58" s="29">
        <f t="shared" si="31"/>
        <v>-8.9013623001943376E-4</v>
      </c>
      <c r="AX58" s="30">
        <v>1.2E-2</v>
      </c>
      <c r="AY58" s="25">
        <v>0.01</v>
      </c>
      <c r="AZ58" s="25">
        <f t="shared" si="32"/>
        <v>0.98205410848893659</v>
      </c>
      <c r="BA58" s="26">
        <f t="shared" si="33"/>
        <v>0.98503756273555376</v>
      </c>
    </row>
    <row r="59" spans="1:53" x14ac:dyDescent="0.35">
      <c r="A59" s="21">
        <v>54</v>
      </c>
      <c r="B59" s="24">
        <v>2.6874737472779679E-3</v>
      </c>
      <c r="C59" s="24">
        <v>2.6335979003248751E-3</v>
      </c>
      <c r="D59" s="74">
        <f t="shared" si="4"/>
        <v>0.97475865775156612</v>
      </c>
      <c r="E59" s="74">
        <f t="shared" si="5"/>
        <v>0.97525901852443964</v>
      </c>
      <c r="F59" s="29">
        <f t="shared" si="6"/>
        <v>2.0657908058635099E-2</v>
      </c>
      <c r="G59" s="29">
        <f t="shared" si="7"/>
        <v>2.2895855617508953E-2</v>
      </c>
      <c r="H59" s="24">
        <v>5.512515366370957E-3</v>
      </c>
      <c r="I59" s="24">
        <v>5.7257618417709405E-3</v>
      </c>
      <c r="J59" s="74">
        <f t="shared" si="8"/>
        <v>0.95410074969293102</v>
      </c>
      <c r="K59" s="74">
        <f t="shared" si="9"/>
        <v>0.95236316290693068</v>
      </c>
      <c r="L59" s="29">
        <f t="shared" si="10"/>
        <v>-3.7678684651555217E-2</v>
      </c>
      <c r="M59" s="29">
        <f t="shared" si="11"/>
        <v>-3.273398039631914E-2</v>
      </c>
      <c r="N59" s="24">
        <v>1.1000000000000001E-3</v>
      </c>
      <c r="O59" s="24">
        <v>2E-3</v>
      </c>
      <c r="P59" s="25">
        <f t="shared" si="12"/>
        <v>0.99177943434448623</v>
      </c>
      <c r="Q59" s="25">
        <f t="shared" si="13"/>
        <v>0.98509714330324982</v>
      </c>
      <c r="R59" s="29">
        <f t="shared" si="14"/>
        <v>3.8926490593641505E-3</v>
      </c>
      <c r="S59" s="29">
        <f t="shared" si="15"/>
        <v>2.685835523620006E-3</v>
      </c>
      <c r="T59" s="24">
        <v>1.8731937773883371E-3</v>
      </c>
      <c r="U59" s="24">
        <v>2.7263093568261365E-3</v>
      </c>
      <c r="V59" s="25">
        <f t="shared" si="34"/>
        <v>0.98788678528512208</v>
      </c>
      <c r="W59" s="25">
        <f t="shared" si="35"/>
        <v>0.98241130777962982</v>
      </c>
      <c r="X59" s="29">
        <f t="shared" si="16"/>
        <v>1.3449432023593388E-2</v>
      </c>
      <c r="Y59" s="29">
        <f t="shared" si="17"/>
        <v>2.5336573992837952E-3</v>
      </c>
      <c r="Z59" s="30">
        <v>4.6971244144630424E-3</v>
      </c>
      <c r="AA59" s="24">
        <v>3.6890987952749158E-3</v>
      </c>
      <c r="AB59" s="25">
        <f t="shared" si="18"/>
        <v>0.97443735326152869</v>
      </c>
      <c r="AC59" s="25">
        <f t="shared" si="19"/>
        <v>0.97987765038034602</v>
      </c>
      <c r="AD59" s="29">
        <f t="shared" si="20"/>
        <v>2.8405901279926482E-3</v>
      </c>
      <c r="AE59" s="29">
        <f t="shared" si="21"/>
        <v>1.2266718912993246E-3</v>
      </c>
      <c r="AF59" s="30">
        <v>6.3827461467228265E-3</v>
      </c>
      <c r="AG59" s="25">
        <v>4.7841212828501128E-3</v>
      </c>
      <c r="AH59" s="25">
        <f t="shared" si="22"/>
        <v>0.97159676313353605</v>
      </c>
      <c r="AI59" s="25">
        <f t="shared" si="23"/>
        <v>0.9786509784890467</v>
      </c>
      <c r="AJ59" s="29">
        <f t="shared" si="24"/>
        <v>3.3313390063399728E-3</v>
      </c>
      <c r="AK59" s="29">
        <f t="shared" si="25"/>
        <v>7.7399171696612701E-4</v>
      </c>
      <c r="AL59" s="30">
        <v>9.1716898998013933E-3</v>
      </c>
      <c r="AM59" s="25">
        <v>6.3714435099612504E-3</v>
      </c>
      <c r="AN59" s="25">
        <f t="shared" si="26"/>
        <v>0.96826542412719607</v>
      </c>
      <c r="AO59" s="25">
        <f t="shared" si="27"/>
        <v>0.97787698677208057</v>
      </c>
      <c r="AP59" s="29">
        <f t="shared" si="28"/>
        <v>-8.9628345499094264E-3</v>
      </c>
      <c r="AQ59" s="29">
        <f t="shared" si="29"/>
        <v>-6.2704397334537587E-3</v>
      </c>
      <c r="AR59" s="30">
        <v>9.1716898998013933E-3</v>
      </c>
      <c r="AS59" s="25">
        <v>6.3714435099612504E-3</v>
      </c>
      <c r="AT59" s="25">
        <f t="shared" si="2"/>
        <v>0.9772282586771055</v>
      </c>
      <c r="AU59" s="25">
        <f t="shared" si="3"/>
        <v>0.98414742650553433</v>
      </c>
      <c r="AV59" s="29">
        <f t="shared" si="30"/>
        <v>-4.8258498118310955E-3</v>
      </c>
      <c r="AW59" s="29">
        <f t="shared" si="31"/>
        <v>-8.9013623001943376E-4</v>
      </c>
      <c r="AX59" s="30">
        <v>1.2E-2</v>
      </c>
      <c r="AY59" s="25">
        <v>0.01</v>
      </c>
      <c r="AZ59" s="25">
        <f t="shared" si="32"/>
        <v>0.98205410848893659</v>
      </c>
      <c r="BA59" s="26">
        <f t="shared" si="33"/>
        <v>0.98503756273555376</v>
      </c>
    </row>
    <row r="60" spans="1:53" x14ac:dyDescent="0.35">
      <c r="A60" s="21">
        <v>55</v>
      </c>
      <c r="B60" s="24">
        <v>2.6874737472779679E-3</v>
      </c>
      <c r="C60" s="24">
        <v>2.6335979003248751E-3</v>
      </c>
      <c r="D60" s="74">
        <f t="shared" si="4"/>
        <v>0.97475865775156612</v>
      </c>
      <c r="E60" s="74">
        <f t="shared" si="5"/>
        <v>0.97525901852443964</v>
      </c>
      <c r="F60" s="29">
        <f t="shared" si="6"/>
        <v>2.0657908058635099E-2</v>
      </c>
      <c r="G60" s="29">
        <f t="shared" si="7"/>
        <v>2.2895855617508953E-2</v>
      </c>
      <c r="H60" s="24">
        <v>5.512515366370957E-3</v>
      </c>
      <c r="I60" s="24">
        <v>5.7257618417709405E-3</v>
      </c>
      <c r="J60" s="74">
        <f t="shared" si="8"/>
        <v>0.95410074969293102</v>
      </c>
      <c r="K60" s="74">
        <f t="shared" si="9"/>
        <v>0.95236316290693068</v>
      </c>
      <c r="L60" s="29">
        <f t="shared" si="10"/>
        <v>-3.7678684651555217E-2</v>
      </c>
      <c r="M60" s="29">
        <f t="shared" si="11"/>
        <v>-3.273398039631914E-2</v>
      </c>
      <c r="N60" s="24">
        <v>1.1000000000000001E-3</v>
      </c>
      <c r="O60" s="24">
        <v>2E-3</v>
      </c>
      <c r="P60" s="25">
        <f t="shared" si="12"/>
        <v>0.99177943434448623</v>
      </c>
      <c r="Q60" s="25">
        <f t="shared" si="13"/>
        <v>0.98509714330324982</v>
      </c>
      <c r="R60" s="29">
        <f t="shared" si="14"/>
        <v>3.8926490593641505E-3</v>
      </c>
      <c r="S60" s="29">
        <f t="shared" si="15"/>
        <v>2.685835523620006E-3</v>
      </c>
      <c r="T60" s="24">
        <v>1.8731937773883371E-3</v>
      </c>
      <c r="U60" s="24">
        <v>2.7263093568261365E-3</v>
      </c>
      <c r="V60" s="25">
        <f t="shared" si="34"/>
        <v>0.98788678528512208</v>
      </c>
      <c r="W60" s="25">
        <f t="shared" si="35"/>
        <v>0.98241130777962982</v>
      </c>
      <c r="X60" s="29">
        <f t="shared" si="16"/>
        <v>1.3449432023593388E-2</v>
      </c>
      <c r="Y60" s="29">
        <f t="shared" si="17"/>
        <v>2.5336573992837952E-3</v>
      </c>
      <c r="Z60" s="30">
        <v>4.6971244144630424E-3</v>
      </c>
      <c r="AA60" s="24">
        <v>3.6890987952749158E-3</v>
      </c>
      <c r="AB60" s="25">
        <f t="shared" si="18"/>
        <v>0.97443735326152869</v>
      </c>
      <c r="AC60" s="25">
        <f t="shared" si="19"/>
        <v>0.97987765038034602</v>
      </c>
      <c r="AD60" s="29">
        <f t="shared" si="20"/>
        <v>2.8405901279926482E-3</v>
      </c>
      <c r="AE60" s="29">
        <f t="shared" si="21"/>
        <v>1.2266718912993246E-3</v>
      </c>
      <c r="AF60" s="30">
        <v>6.3827461467228265E-3</v>
      </c>
      <c r="AG60" s="25">
        <v>4.7841212828501128E-3</v>
      </c>
      <c r="AH60" s="25">
        <f t="shared" si="22"/>
        <v>0.97159676313353605</v>
      </c>
      <c r="AI60" s="25">
        <f t="shared" si="23"/>
        <v>0.9786509784890467</v>
      </c>
      <c r="AJ60" s="29">
        <f t="shared" si="24"/>
        <v>3.3313390063399728E-3</v>
      </c>
      <c r="AK60" s="29">
        <f t="shared" si="25"/>
        <v>7.7399171696612701E-4</v>
      </c>
      <c r="AL60" s="30">
        <v>9.1716898998013933E-3</v>
      </c>
      <c r="AM60" s="25">
        <v>6.3714435099612504E-3</v>
      </c>
      <c r="AN60" s="25">
        <f t="shared" si="26"/>
        <v>0.96826542412719607</v>
      </c>
      <c r="AO60" s="25">
        <f t="shared" si="27"/>
        <v>0.97787698677208057</v>
      </c>
      <c r="AP60" s="29">
        <f t="shared" si="28"/>
        <v>-8.9628345499094264E-3</v>
      </c>
      <c r="AQ60" s="29">
        <f t="shared" si="29"/>
        <v>-6.2704397334537587E-3</v>
      </c>
      <c r="AR60" s="30">
        <v>9.1716898998013933E-3</v>
      </c>
      <c r="AS60" s="25">
        <v>6.3714435099612504E-3</v>
      </c>
      <c r="AT60" s="25">
        <f t="shared" si="2"/>
        <v>0.9772282586771055</v>
      </c>
      <c r="AU60" s="25">
        <f t="shared" si="3"/>
        <v>0.98414742650553433</v>
      </c>
      <c r="AV60" s="29">
        <f t="shared" si="30"/>
        <v>-4.8258498118310955E-3</v>
      </c>
      <c r="AW60" s="29">
        <f t="shared" si="31"/>
        <v>-8.9013623001943376E-4</v>
      </c>
      <c r="AX60" s="30">
        <v>1.2E-2</v>
      </c>
      <c r="AY60" s="25">
        <v>0.01</v>
      </c>
      <c r="AZ60" s="25">
        <f t="shared" si="32"/>
        <v>0.98205410848893659</v>
      </c>
      <c r="BA60" s="26">
        <f t="shared" si="33"/>
        <v>0.98503756273555376</v>
      </c>
    </row>
    <row r="61" spans="1:53" x14ac:dyDescent="0.35">
      <c r="A61" s="21">
        <v>56</v>
      </c>
      <c r="B61" s="24">
        <v>2.6874737472779679E-3</v>
      </c>
      <c r="C61" s="24">
        <v>2.6335979003248751E-3</v>
      </c>
      <c r="D61" s="74">
        <f t="shared" si="4"/>
        <v>0.97475865775156612</v>
      </c>
      <c r="E61" s="74">
        <f t="shared" si="5"/>
        <v>0.97525901852443964</v>
      </c>
      <c r="F61" s="29">
        <f t="shared" si="6"/>
        <v>2.0657908058635099E-2</v>
      </c>
      <c r="G61" s="29">
        <f t="shared" si="7"/>
        <v>2.2895855617508953E-2</v>
      </c>
      <c r="H61" s="24">
        <v>5.512515366370957E-3</v>
      </c>
      <c r="I61" s="24">
        <v>5.7257618417709405E-3</v>
      </c>
      <c r="J61" s="74">
        <f t="shared" si="8"/>
        <v>0.95410074969293102</v>
      </c>
      <c r="K61" s="74">
        <f t="shared" si="9"/>
        <v>0.95236316290693068</v>
      </c>
      <c r="L61" s="29">
        <f t="shared" si="10"/>
        <v>-3.7678684651555217E-2</v>
      </c>
      <c r="M61" s="29">
        <f t="shared" si="11"/>
        <v>-3.273398039631914E-2</v>
      </c>
      <c r="N61" s="24">
        <v>1.1000000000000001E-3</v>
      </c>
      <c r="O61" s="24">
        <v>2E-3</v>
      </c>
      <c r="P61" s="25">
        <f t="shared" si="12"/>
        <v>0.99177943434448623</v>
      </c>
      <c r="Q61" s="25">
        <f t="shared" si="13"/>
        <v>0.98509714330324982</v>
      </c>
      <c r="R61" s="29">
        <f t="shared" si="14"/>
        <v>3.8926490593641505E-3</v>
      </c>
      <c r="S61" s="29">
        <f t="shared" si="15"/>
        <v>2.685835523620006E-3</v>
      </c>
      <c r="T61" s="24">
        <v>1.8731937773883371E-3</v>
      </c>
      <c r="U61" s="24">
        <v>2.7263093568261365E-3</v>
      </c>
      <c r="V61" s="25">
        <f t="shared" si="34"/>
        <v>0.98788678528512208</v>
      </c>
      <c r="W61" s="25">
        <f t="shared" si="35"/>
        <v>0.98241130777962982</v>
      </c>
      <c r="X61" s="29">
        <f t="shared" si="16"/>
        <v>1.3449432023593388E-2</v>
      </c>
      <c r="Y61" s="29">
        <f t="shared" si="17"/>
        <v>2.5336573992837952E-3</v>
      </c>
      <c r="Z61" s="30">
        <v>4.6971244144630424E-3</v>
      </c>
      <c r="AA61" s="24">
        <v>3.6890987952749158E-3</v>
      </c>
      <c r="AB61" s="25">
        <f t="shared" si="18"/>
        <v>0.97443735326152869</v>
      </c>
      <c r="AC61" s="25">
        <f t="shared" si="19"/>
        <v>0.97987765038034602</v>
      </c>
      <c r="AD61" s="29">
        <f t="shared" si="20"/>
        <v>2.8405901279926482E-3</v>
      </c>
      <c r="AE61" s="29">
        <f t="shared" si="21"/>
        <v>1.2266718912993246E-3</v>
      </c>
      <c r="AF61" s="30">
        <v>6.3827461467228265E-3</v>
      </c>
      <c r="AG61" s="25">
        <v>4.7841212828501128E-3</v>
      </c>
      <c r="AH61" s="25">
        <f t="shared" si="22"/>
        <v>0.97159676313353605</v>
      </c>
      <c r="AI61" s="25">
        <f t="shared" si="23"/>
        <v>0.9786509784890467</v>
      </c>
      <c r="AJ61" s="29">
        <f t="shared" si="24"/>
        <v>3.3313390063399728E-3</v>
      </c>
      <c r="AK61" s="29">
        <f t="shared" si="25"/>
        <v>7.7399171696612701E-4</v>
      </c>
      <c r="AL61" s="30">
        <v>9.1716898998013933E-3</v>
      </c>
      <c r="AM61" s="25">
        <v>6.3714435099612504E-3</v>
      </c>
      <c r="AN61" s="25">
        <f t="shared" si="26"/>
        <v>0.96826542412719607</v>
      </c>
      <c r="AO61" s="25">
        <f t="shared" si="27"/>
        <v>0.97787698677208057</v>
      </c>
      <c r="AP61" s="29">
        <f t="shared" si="28"/>
        <v>-8.9628345499094264E-3</v>
      </c>
      <c r="AQ61" s="29">
        <f t="shared" si="29"/>
        <v>-6.2704397334537587E-3</v>
      </c>
      <c r="AR61" s="30">
        <v>9.1716898998013933E-3</v>
      </c>
      <c r="AS61" s="25">
        <v>6.3714435099612504E-3</v>
      </c>
      <c r="AT61" s="25">
        <f t="shared" si="2"/>
        <v>0.9772282586771055</v>
      </c>
      <c r="AU61" s="25">
        <f t="shared" si="3"/>
        <v>0.98414742650553433</v>
      </c>
      <c r="AV61" s="29">
        <f t="shared" si="30"/>
        <v>-4.8258498118310955E-3</v>
      </c>
      <c r="AW61" s="29">
        <f t="shared" si="31"/>
        <v>-8.9013623001943376E-4</v>
      </c>
      <c r="AX61" s="30">
        <v>1.2E-2</v>
      </c>
      <c r="AY61" s="25">
        <v>0.01</v>
      </c>
      <c r="AZ61" s="25">
        <f t="shared" si="32"/>
        <v>0.98205410848893659</v>
      </c>
      <c r="BA61" s="26">
        <f t="shared" si="33"/>
        <v>0.98503756273555376</v>
      </c>
    </row>
    <row r="62" spans="1:53" x14ac:dyDescent="0.35">
      <c r="A62" s="21">
        <v>57</v>
      </c>
      <c r="B62" s="24">
        <v>2.6874737472779679E-3</v>
      </c>
      <c r="C62" s="24">
        <v>2.6335979003248751E-3</v>
      </c>
      <c r="D62" s="74">
        <f t="shared" si="4"/>
        <v>0.97475865775156612</v>
      </c>
      <c r="E62" s="74">
        <f t="shared" si="5"/>
        <v>0.97525901852443964</v>
      </c>
      <c r="F62" s="29">
        <f t="shared" si="6"/>
        <v>2.0657908058635099E-2</v>
      </c>
      <c r="G62" s="29">
        <f t="shared" si="7"/>
        <v>2.2895855617508953E-2</v>
      </c>
      <c r="H62" s="24">
        <v>5.512515366370957E-3</v>
      </c>
      <c r="I62" s="24">
        <v>5.7257618417709405E-3</v>
      </c>
      <c r="J62" s="74">
        <f t="shared" si="8"/>
        <v>0.95410074969293102</v>
      </c>
      <c r="K62" s="74">
        <f t="shared" si="9"/>
        <v>0.95236316290693068</v>
      </c>
      <c r="L62" s="29">
        <f t="shared" si="10"/>
        <v>-3.7678684651555217E-2</v>
      </c>
      <c r="M62" s="29">
        <f t="shared" si="11"/>
        <v>-3.273398039631914E-2</v>
      </c>
      <c r="N62" s="24">
        <v>1.1000000000000001E-3</v>
      </c>
      <c r="O62" s="24">
        <v>2E-3</v>
      </c>
      <c r="P62" s="25">
        <f t="shared" si="12"/>
        <v>0.99177943434448623</v>
      </c>
      <c r="Q62" s="25">
        <f t="shared" si="13"/>
        <v>0.98509714330324982</v>
      </c>
      <c r="R62" s="29">
        <f t="shared" si="14"/>
        <v>3.8926490593641505E-3</v>
      </c>
      <c r="S62" s="29">
        <f t="shared" si="15"/>
        <v>2.685835523620006E-3</v>
      </c>
      <c r="T62" s="24">
        <v>1.8731937773883371E-3</v>
      </c>
      <c r="U62" s="24">
        <v>2.7263093568261365E-3</v>
      </c>
      <c r="V62" s="25">
        <f t="shared" si="34"/>
        <v>0.98788678528512208</v>
      </c>
      <c r="W62" s="25">
        <f t="shared" si="35"/>
        <v>0.98241130777962982</v>
      </c>
      <c r="X62" s="29">
        <f t="shared" si="16"/>
        <v>1.3449432023593388E-2</v>
      </c>
      <c r="Y62" s="29">
        <f t="shared" si="17"/>
        <v>2.5336573992837952E-3</v>
      </c>
      <c r="Z62" s="30">
        <v>4.6971244144630424E-3</v>
      </c>
      <c r="AA62" s="24">
        <v>3.6890987952749158E-3</v>
      </c>
      <c r="AB62" s="25">
        <f t="shared" si="18"/>
        <v>0.97443735326152869</v>
      </c>
      <c r="AC62" s="25">
        <f t="shared" si="19"/>
        <v>0.97987765038034602</v>
      </c>
      <c r="AD62" s="29">
        <f t="shared" si="20"/>
        <v>2.8405901279926482E-3</v>
      </c>
      <c r="AE62" s="29">
        <f t="shared" si="21"/>
        <v>1.2266718912993246E-3</v>
      </c>
      <c r="AF62" s="30">
        <v>6.3827461467228265E-3</v>
      </c>
      <c r="AG62" s="25">
        <v>4.7841212828501128E-3</v>
      </c>
      <c r="AH62" s="25">
        <f t="shared" si="22"/>
        <v>0.97159676313353605</v>
      </c>
      <c r="AI62" s="25">
        <f t="shared" si="23"/>
        <v>0.9786509784890467</v>
      </c>
      <c r="AJ62" s="29">
        <f t="shared" si="24"/>
        <v>3.3313390063399728E-3</v>
      </c>
      <c r="AK62" s="29">
        <f t="shared" si="25"/>
        <v>7.7399171696612701E-4</v>
      </c>
      <c r="AL62" s="30">
        <v>9.1716898998013933E-3</v>
      </c>
      <c r="AM62" s="25">
        <v>6.3714435099612504E-3</v>
      </c>
      <c r="AN62" s="25">
        <f t="shared" si="26"/>
        <v>0.96826542412719607</v>
      </c>
      <c r="AO62" s="25">
        <f t="shared" si="27"/>
        <v>0.97787698677208057</v>
      </c>
      <c r="AP62" s="29">
        <f t="shared" si="28"/>
        <v>-8.9628345499094264E-3</v>
      </c>
      <c r="AQ62" s="29">
        <f t="shared" si="29"/>
        <v>-6.2704397334537587E-3</v>
      </c>
      <c r="AR62" s="30">
        <v>9.1716898998013933E-3</v>
      </c>
      <c r="AS62" s="25">
        <v>6.3714435099612504E-3</v>
      </c>
      <c r="AT62" s="25">
        <f t="shared" si="2"/>
        <v>0.9772282586771055</v>
      </c>
      <c r="AU62" s="25">
        <f t="shared" si="3"/>
        <v>0.98414742650553433</v>
      </c>
      <c r="AV62" s="29">
        <f t="shared" si="30"/>
        <v>-4.8258498118310955E-3</v>
      </c>
      <c r="AW62" s="29">
        <f t="shared" si="31"/>
        <v>-8.9013623001943376E-4</v>
      </c>
      <c r="AX62" s="30">
        <v>1.2E-2</v>
      </c>
      <c r="AY62" s="25">
        <v>0.01</v>
      </c>
      <c r="AZ62" s="25">
        <f t="shared" si="32"/>
        <v>0.98205410848893659</v>
      </c>
      <c r="BA62" s="26">
        <f t="shared" si="33"/>
        <v>0.98503756273555376</v>
      </c>
    </row>
    <row r="63" spans="1:53" x14ac:dyDescent="0.35">
      <c r="A63" s="21">
        <v>58</v>
      </c>
      <c r="B63" s="24">
        <v>2.6874737472779679E-3</v>
      </c>
      <c r="C63" s="24">
        <v>2.6335979003248751E-3</v>
      </c>
      <c r="D63" s="74">
        <f t="shared" si="4"/>
        <v>0.97475865775156612</v>
      </c>
      <c r="E63" s="74">
        <f t="shared" si="5"/>
        <v>0.97525901852443964</v>
      </c>
      <c r="F63" s="29">
        <f t="shared" si="6"/>
        <v>2.0657908058635099E-2</v>
      </c>
      <c r="G63" s="29">
        <f t="shared" si="7"/>
        <v>2.2895855617508953E-2</v>
      </c>
      <c r="H63" s="24">
        <v>5.512515366370957E-3</v>
      </c>
      <c r="I63" s="24">
        <v>5.7257618417709405E-3</v>
      </c>
      <c r="J63" s="74">
        <f t="shared" si="8"/>
        <v>0.95410074969293102</v>
      </c>
      <c r="K63" s="74">
        <f t="shared" si="9"/>
        <v>0.95236316290693068</v>
      </c>
      <c r="L63" s="29">
        <f t="shared" si="10"/>
        <v>-3.7678684651555217E-2</v>
      </c>
      <c r="M63" s="29">
        <f t="shared" si="11"/>
        <v>-3.273398039631914E-2</v>
      </c>
      <c r="N63" s="24">
        <v>1.1000000000000001E-3</v>
      </c>
      <c r="O63" s="24">
        <v>2E-3</v>
      </c>
      <c r="P63" s="25">
        <f t="shared" si="12"/>
        <v>0.99177943434448623</v>
      </c>
      <c r="Q63" s="25">
        <f t="shared" si="13"/>
        <v>0.98509714330324982</v>
      </c>
      <c r="R63" s="29">
        <f t="shared" si="14"/>
        <v>3.8926490593641505E-3</v>
      </c>
      <c r="S63" s="29">
        <f t="shared" si="15"/>
        <v>2.685835523620006E-3</v>
      </c>
      <c r="T63" s="24">
        <v>1.8731937773883371E-3</v>
      </c>
      <c r="U63" s="24">
        <v>2.7263093568261365E-3</v>
      </c>
      <c r="V63" s="25">
        <f t="shared" si="34"/>
        <v>0.98788678528512208</v>
      </c>
      <c r="W63" s="25">
        <f t="shared" si="35"/>
        <v>0.98241130777962982</v>
      </c>
      <c r="X63" s="29">
        <f t="shared" si="16"/>
        <v>1.3449432023593388E-2</v>
      </c>
      <c r="Y63" s="29">
        <f t="shared" si="17"/>
        <v>2.5336573992837952E-3</v>
      </c>
      <c r="Z63" s="30">
        <v>4.6971244144630424E-3</v>
      </c>
      <c r="AA63" s="24">
        <v>3.6890987952749158E-3</v>
      </c>
      <c r="AB63" s="25">
        <f t="shared" si="18"/>
        <v>0.97443735326152869</v>
      </c>
      <c r="AC63" s="25">
        <f t="shared" si="19"/>
        <v>0.97987765038034602</v>
      </c>
      <c r="AD63" s="29">
        <f t="shared" si="20"/>
        <v>2.8405901279926482E-3</v>
      </c>
      <c r="AE63" s="29">
        <f t="shared" si="21"/>
        <v>1.2266718912993246E-3</v>
      </c>
      <c r="AF63" s="30">
        <v>6.3827461467228265E-3</v>
      </c>
      <c r="AG63" s="25">
        <v>4.7841212828501128E-3</v>
      </c>
      <c r="AH63" s="25">
        <f t="shared" si="22"/>
        <v>0.97159676313353605</v>
      </c>
      <c r="AI63" s="25">
        <f t="shared" si="23"/>
        <v>0.9786509784890467</v>
      </c>
      <c r="AJ63" s="29">
        <f t="shared" si="24"/>
        <v>3.3313390063399728E-3</v>
      </c>
      <c r="AK63" s="29">
        <f t="shared" si="25"/>
        <v>7.7399171696612701E-4</v>
      </c>
      <c r="AL63" s="30">
        <v>9.1716898998013933E-3</v>
      </c>
      <c r="AM63" s="25">
        <v>6.3714435099612504E-3</v>
      </c>
      <c r="AN63" s="25">
        <f t="shared" si="26"/>
        <v>0.96826542412719607</v>
      </c>
      <c r="AO63" s="25">
        <f t="shared" si="27"/>
        <v>0.97787698677208057</v>
      </c>
      <c r="AP63" s="29">
        <f t="shared" si="28"/>
        <v>-8.9628345499094264E-3</v>
      </c>
      <c r="AQ63" s="29">
        <f t="shared" si="29"/>
        <v>-6.2704397334537587E-3</v>
      </c>
      <c r="AR63" s="30">
        <v>9.1716898998013933E-3</v>
      </c>
      <c r="AS63" s="25">
        <v>6.3714435099612504E-3</v>
      </c>
      <c r="AT63" s="25">
        <f t="shared" si="2"/>
        <v>0.9772282586771055</v>
      </c>
      <c r="AU63" s="25">
        <f t="shared" si="3"/>
        <v>0.98414742650553433</v>
      </c>
      <c r="AV63" s="29">
        <f t="shared" si="30"/>
        <v>-4.8258498118310955E-3</v>
      </c>
      <c r="AW63" s="29">
        <f t="shared" si="31"/>
        <v>-8.9013623001943376E-4</v>
      </c>
      <c r="AX63" s="30">
        <v>1.2E-2</v>
      </c>
      <c r="AY63" s="25">
        <v>0.01</v>
      </c>
      <c r="AZ63" s="25">
        <f t="shared" si="32"/>
        <v>0.98205410848893659</v>
      </c>
      <c r="BA63" s="26">
        <f t="shared" si="33"/>
        <v>0.98503756273555376</v>
      </c>
    </row>
    <row r="64" spans="1:53" x14ac:dyDescent="0.35">
      <c r="A64" s="21">
        <v>59</v>
      </c>
      <c r="B64" s="24">
        <v>2.6874737472779679E-3</v>
      </c>
      <c r="C64" s="24">
        <v>2.6335979003248751E-3</v>
      </c>
      <c r="D64" s="74">
        <f t="shared" si="4"/>
        <v>0.97475865775156612</v>
      </c>
      <c r="E64" s="74">
        <f t="shared" si="5"/>
        <v>0.97525901852443964</v>
      </c>
      <c r="F64" s="29">
        <f t="shared" si="6"/>
        <v>2.0657908058635099E-2</v>
      </c>
      <c r="G64" s="29">
        <f t="shared" si="7"/>
        <v>2.2895855617508953E-2</v>
      </c>
      <c r="H64" s="24">
        <v>5.512515366370957E-3</v>
      </c>
      <c r="I64" s="24">
        <v>5.7257618417709405E-3</v>
      </c>
      <c r="J64" s="74">
        <f t="shared" si="8"/>
        <v>0.95410074969293102</v>
      </c>
      <c r="K64" s="74">
        <f t="shared" si="9"/>
        <v>0.95236316290693068</v>
      </c>
      <c r="L64" s="29">
        <f t="shared" si="10"/>
        <v>-3.7678684651555217E-2</v>
      </c>
      <c r="M64" s="29">
        <f t="shared" si="11"/>
        <v>-3.273398039631914E-2</v>
      </c>
      <c r="N64" s="24">
        <v>1.1000000000000001E-3</v>
      </c>
      <c r="O64" s="24">
        <v>2E-3</v>
      </c>
      <c r="P64" s="25">
        <f t="shared" si="12"/>
        <v>0.99177943434448623</v>
      </c>
      <c r="Q64" s="25">
        <f t="shared" si="13"/>
        <v>0.98509714330324982</v>
      </c>
      <c r="R64" s="29">
        <f t="shared" si="14"/>
        <v>3.8926490593641505E-3</v>
      </c>
      <c r="S64" s="29">
        <f t="shared" si="15"/>
        <v>2.685835523620006E-3</v>
      </c>
      <c r="T64" s="24">
        <v>1.8731937773883371E-3</v>
      </c>
      <c r="U64" s="24">
        <v>2.7263093568261365E-3</v>
      </c>
      <c r="V64" s="25">
        <f t="shared" si="34"/>
        <v>0.98788678528512208</v>
      </c>
      <c r="W64" s="25">
        <f t="shared" si="35"/>
        <v>0.98241130777962982</v>
      </c>
      <c r="X64" s="29">
        <f t="shared" si="16"/>
        <v>1.3449432023593388E-2</v>
      </c>
      <c r="Y64" s="29">
        <f t="shared" si="17"/>
        <v>2.5336573992837952E-3</v>
      </c>
      <c r="Z64" s="30">
        <v>4.6971244144630424E-3</v>
      </c>
      <c r="AA64" s="24">
        <v>3.6890987952749158E-3</v>
      </c>
      <c r="AB64" s="25">
        <f t="shared" si="18"/>
        <v>0.97443735326152869</v>
      </c>
      <c r="AC64" s="25">
        <f t="shared" si="19"/>
        <v>0.97987765038034602</v>
      </c>
      <c r="AD64" s="29">
        <f t="shared" si="20"/>
        <v>2.8405901279926482E-3</v>
      </c>
      <c r="AE64" s="29">
        <f t="shared" si="21"/>
        <v>1.2266718912993246E-3</v>
      </c>
      <c r="AF64" s="30">
        <v>6.3827461467228265E-3</v>
      </c>
      <c r="AG64" s="25">
        <v>4.7841212828501128E-3</v>
      </c>
      <c r="AH64" s="25">
        <f t="shared" si="22"/>
        <v>0.97159676313353605</v>
      </c>
      <c r="AI64" s="25">
        <f t="shared" si="23"/>
        <v>0.9786509784890467</v>
      </c>
      <c r="AJ64" s="29">
        <f t="shared" si="24"/>
        <v>3.3313390063399728E-3</v>
      </c>
      <c r="AK64" s="29">
        <f t="shared" si="25"/>
        <v>7.7399171696612701E-4</v>
      </c>
      <c r="AL64" s="30">
        <v>9.1716898998013933E-3</v>
      </c>
      <c r="AM64" s="25">
        <v>6.3714435099612504E-3</v>
      </c>
      <c r="AN64" s="25">
        <f t="shared" si="26"/>
        <v>0.96826542412719607</v>
      </c>
      <c r="AO64" s="25">
        <f t="shared" si="27"/>
        <v>0.97787698677208057</v>
      </c>
      <c r="AP64" s="29">
        <f t="shared" si="28"/>
        <v>-8.9628345499094264E-3</v>
      </c>
      <c r="AQ64" s="29">
        <f t="shared" si="29"/>
        <v>-6.2704397334537587E-3</v>
      </c>
      <c r="AR64" s="30">
        <v>9.1716898998013933E-3</v>
      </c>
      <c r="AS64" s="25">
        <v>6.3714435099612504E-3</v>
      </c>
      <c r="AT64" s="25">
        <f t="shared" si="2"/>
        <v>0.9772282586771055</v>
      </c>
      <c r="AU64" s="25">
        <f t="shared" si="3"/>
        <v>0.98414742650553433</v>
      </c>
      <c r="AV64" s="29">
        <f t="shared" si="30"/>
        <v>-4.8258498118310955E-3</v>
      </c>
      <c r="AW64" s="29">
        <f t="shared" si="31"/>
        <v>-8.9013623001943376E-4</v>
      </c>
      <c r="AX64" s="30">
        <v>1.2E-2</v>
      </c>
      <c r="AY64" s="25">
        <v>0.01</v>
      </c>
      <c r="AZ64" s="25">
        <f t="shared" si="32"/>
        <v>0.98205410848893659</v>
      </c>
      <c r="BA64" s="26">
        <f t="shared" si="33"/>
        <v>0.98503756273555376</v>
      </c>
    </row>
    <row r="65" spans="1:53" x14ac:dyDescent="0.35">
      <c r="A65" s="21">
        <v>60</v>
      </c>
      <c r="B65" s="24">
        <v>2.6874737472779679E-3</v>
      </c>
      <c r="C65" s="24">
        <v>2.6335979003248751E-3</v>
      </c>
      <c r="D65" s="74">
        <f t="shared" si="4"/>
        <v>0.97475865775156612</v>
      </c>
      <c r="E65" s="74">
        <f t="shared" si="5"/>
        <v>0.97525901852443964</v>
      </c>
      <c r="F65" s="29">
        <f t="shared" si="6"/>
        <v>2.0657908058635099E-2</v>
      </c>
      <c r="G65" s="29">
        <f t="shared" si="7"/>
        <v>2.2895855617508953E-2</v>
      </c>
      <c r="H65" s="24">
        <v>5.512515366370957E-3</v>
      </c>
      <c r="I65" s="24">
        <v>5.7257618417709405E-3</v>
      </c>
      <c r="J65" s="74">
        <f t="shared" si="8"/>
        <v>0.95410074969293102</v>
      </c>
      <c r="K65" s="74">
        <f t="shared" si="9"/>
        <v>0.95236316290693068</v>
      </c>
      <c r="L65" s="29">
        <f t="shared" si="10"/>
        <v>-3.7678684651555217E-2</v>
      </c>
      <c r="M65" s="29">
        <f t="shared" si="11"/>
        <v>-3.273398039631914E-2</v>
      </c>
      <c r="N65" s="24">
        <v>1.1000000000000001E-3</v>
      </c>
      <c r="O65" s="24">
        <v>2E-3</v>
      </c>
      <c r="P65" s="25">
        <f t="shared" si="12"/>
        <v>0.99177943434448623</v>
      </c>
      <c r="Q65" s="25">
        <f t="shared" si="13"/>
        <v>0.98509714330324982</v>
      </c>
      <c r="R65" s="29">
        <f t="shared" si="14"/>
        <v>3.8926490593641505E-3</v>
      </c>
      <c r="S65" s="29">
        <f t="shared" si="15"/>
        <v>2.685835523620006E-3</v>
      </c>
      <c r="T65" s="24">
        <v>1.8731937773883371E-3</v>
      </c>
      <c r="U65" s="24">
        <v>2.7263093568261365E-3</v>
      </c>
      <c r="V65" s="25">
        <f t="shared" si="34"/>
        <v>0.98788678528512208</v>
      </c>
      <c r="W65" s="25">
        <f t="shared" si="35"/>
        <v>0.98241130777962982</v>
      </c>
      <c r="X65" s="29">
        <f t="shared" si="16"/>
        <v>1.3449432023593388E-2</v>
      </c>
      <c r="Y65" s="29">
        <f t="shared" si="17"/>
        <v>2.5336573992837952E-3</v>
      </c>
      <c r="Z65" s="30">
        <v>4.6971244144630424E-3</v>
      </c>
      <c r="AA65" s="24">
        <v>3.6890987952749158E-3</v>
      </c>
      <c r="AB65" s="25">
        <f t="shared" si="18"/>
        <v>0.97443735326152869</v>
      </c>
      <c r="AC65" s="25">
        <f t="shared" si="19"/>
        <v>0.97987765038034602</v>
      </c>
      <c r="AD65" s="29">
        <f t="shared" si="20"/>
        <v>2.8405901279926482E-3</v>
      </c>
      <c r="AE65" s="29">
        <f t="shared" si="21"/>
        <v>1.2266718912993246E-3</v>
      </c>
      <c r="AF65" s="30">
        <v>6.3827461467228265E-3</v>
      </c>
      <c r="AG65" s="25">
        <v>4.7841212828501128E-3</v>
      </c>
      <c r="AH65" s="25">
        <f t="shared" si="22"/>
        <v>0.97159676313353605</v>
      </c>
      <c r="AI65" s="25">
        <f t="shared" si="23"/>
        <v>0.9786509784890467</v>
      </c>
      <c r="AJ65" s="29">
        <f t="shared" si="24"/>
        <v>3.3313390063399728E-3</v>
      </c>
      <c r="AK65" s="29">
        <f t="shared" si="25"/>
        <v>7.7399171696612701E-4</v>
      </c>
      <c r="AL65" s="30">
        <v>9.1716898998013933E-3</v>
      </c>
      <c r="AM65" s="25">
        <v>6.3714435099612504E-3</v>
      </c>
      <c r="AN65" s="25">
        <f t="shared" si="26"/>
        <v>0.96826542412719607</v>
      </c>
      <c r="AO65" s="25">
        <f t="shared" si="27"/>
        <v>0.97787698677208057</v>
      </c>
      <c r="AP65" s="29">
        <f t="shared" si="28"/>
        <v>-8.9628345499094264E-3</v>
      </c>
      <c r="AQ65" s="29">
        <f t="shared" si="29"/>
        <v>-6.2704397334537587E-3</v>
      </c>
      <c r="AR65" s="30">
        <v>9.1716898998013933E-3</v>
      </c>
      <c r="AS65" s="25">
        <v>6.3714435099612504E-3</v>
      </c>
      <c r="AT65" s="25">
        <f t="shared" si="2"/>
        <v>0.9772282586771055</v>
      </c>
      <c r="AU65" s="25">
        <f t="shared" si="3"/>
        <v>0.98414742650553433</v>
      </c>
      <c r="AV65" s="29">
        <f t="shared" si="30"/>
        <v>-4.8258498118310955E-3</v>
      </c>
      <c r="AW65" s="29">
        <f t="shared" si="31"/>
        <v>-8.9013623001943376E-4</v>
      </c>
      <c r="AX65" s="30">
        <v>1.2E-2</v>
      </c>
      <c r="AY65" s="25">
        <v>0.01</v>
      </c>
      <c r="AZ65" s="25">
        <f t="shared" si="32"/>
        <v>0.98205410848893659</v>
      </c>
      <c r="BA65" s="26">
        <f t="shared" si="33"/>
        <v>0.98503756273555376</v>
      </c>
    </row>
    <row r="66" spans="1:53" x14ac:dyDescent="0.35">
      <c r="A66" s="21">
        <v>61</v>
      </c>
      <c r="B66" s="24">
        <v>3.182698506344827E-3</v>
      </c>
      <c r="C66" s="24">
        <v>3.2532425839291949E-3</v>
      </c>
      <c r="D66" s="74">
        <f t="shared" si="4"/>
        <v>0.97017010817998239</v>
      </c>
      <c r="E66" s="74">
        <f t="shared" si="5"/>
        <v>0.96951805072063379</v>
      </c>
      <c r="F66" s="29">
        <f t="shared" si="6"/>
        <v>1.9631622180461217E-2</v>
      </c>
      <c r="G66" s="29">
        <f t="shared" si="7"/>
        <v>2.110175737084441E-2</v>
      </c>
      <c r="H66" s="24">
        <v>5.9500663648057233E-3</v>
      </c>
      <c r="I66" s="24">
        <v>6.2114224016175763E-3</v>
      </c>
      <c r="J66" s="74">
        <f t="shared" si="8"/>
        <v>0.95053848599952118</v>
      </c>
      <c r="K66" s="74">
        <f t="shared" si="9"/>
        <v>0.94841629334978939</v>
      </c>
      <c r="L66" s="29">
        <f t="shared" si="10"/>
        <v>-4.1240948344965056E-2</v>
      </c>
      <c r="M66" s="29">
        <f t="shared" si="11"/>
        <v>-3.6680849953460437E-2</v>
      </c>
      <c r="N66" s="24">
        <v>1.1000000000000001E-3</v>
      </c>
      <c r="O66" s="24">
        <v>2E-3</v>
      </c>
      <c r="P66" s="25">
        <f t="shared" si="12"/>
        <v>0.99177943434448623</v>
      </c>
      <c r="Q66" s="25">
        <f t="shared" si="13"/>
        <v>0.98509714330324982</v>
      </c>
      <c r="R66" s="29">
        <f t="shared" si="14"/>
        <v>3.8926490593641505E-3</v>
      </c>
      <c r="S66" s="29">
        <f t="shared" si="15"/>
        <v>2.685835523620006E-3</v>
      </c>
      <c r="T66" s="24">
        <v>1.8731937773883371E-3</v>
      </c>
      <c r="U66" s="24">
        <v>2.7263093568261365E-3</v>
      </c>
      <c r="V66" s="25">
        <f t="shared" si="34"/>
        <v>0.98788678528512208</v>
      </c>
      <c r="W66" s="25">
        <f t="shared" si="35"/>
        <v>0.98241130777962982</v>
      </c>
      <c r="X66" s="29">
        <f t="shared" si="16"/>
        <v>1.3449432023593388E-2</v>
      </c>
      <c r="Y66" s="29">
        <f t="shared" si="17"/>
        <v>2.5336573992837952E-3</v>
      </c>
      <c r="Z66" s="30">
        <v>4.6971244144630424E-3</v>
      </c>
      <c r="AA66" s="24">
        <v>3.6890987952749158E-3</v>
      </c>
      <c r="AB66" s="25">
        <f t="shared" si="18"/>
        <v>0.97443735326152869</v>
      </c>
      <c r="AC66" s="25">
        <f t="shared" si="19"/>
        <v>0.97987765038034602</v>
      </c>
      <c r="AD66" s="29">
        <f t="shared" si="20"/>
        <v>2.8405901279926482E-3</v>
      </c>
      <c r="AE66" s="29">
        <f t="shared" si="21"/>
        <v>1.2266718912993246E-3</v>
      </c>
      <c r="AF66" s="30">
        <v>6.3827461467228265E-3</v>
      </c>
      <c r="AG66" s="25">
        <v>4.7841212828501128E-3</v>
      </c>
      <c r="AH66" s="25">
        <f t="shared" si="22"/>
        <v>0.97159676313353605</v>
      </c>
      <c r="AI66" s="25">
        <f t="shared" si="23"/>
        <v>0.9786509784890467</v>
      </c>
      <c r="AJ66" s="29">
        <f t="shared" si="24"/>
        <v>3.3313390063399728E-3</v>
      </c>
      <c r="AK66" s="29">
        <f t="shared" si="25"/>
        <v>7.7399171696612701E-4</v>
      </c>
      <c r="AL66" s="30">
        <v>9.1716898998013933E-3</v>
      </c>
      <c r="AM66" s="25">
        <v>6.3714435099612504E-3</v>
      </c>
      <c r="AN66" s="25">
        <f t="shared" si="26"/>
        <v>0.96826542412719607</v>
      </c>
      <c r="AO66" s="25">
        <f t="shared" si="27"/>
        <v>0.97787698677208057</v>
      </c>
      <c r="AP66" s="29">
        <f t="shared" si="28"/>
        <v>-8.9628345499094264E-3</v>
      </c>
      <c r="AQ66" s="29">
        <f t="shared" si="29"/>
        <v>-6.2704397334537587E-3</v>
      </c>
      <c r="AR66" s="30">
        <v>9.1716898998013933E-3</v>
      </c>
      <c r="AS66" s="25">
        <v>6.3714435099612504E-3</v>
      </c>
      <c r="AT66" s="25">
        <f t="shared" si="2"/>
        <v>0.9772282586771055</v>
      </c>
      <c r="AU66" s="25">
        <f t="shared" si="3"/>
        <v>0.98414742650553433</v>
      </c>
      <c r="AV66" s="29">
        <f t="shared" si="30"/>
        <v>-4.8258498118310955E-3</v>
      </c>
      <c r="AW66" s="29">
        <f t="shared" si="31"/>
        <v>-8.9013623001943376E-4</v>
      </c>
      <c r="AX66" s="30">
        <v>1.2E-2</v>
      </c>
      <c r="AY66" s="25">
        <v>0.01</v>
      </c>
      <c r="AZ66" s="25">
        <f t="shared" si="32"/>
        <v>0.98205410848893659</v>
      </c>
      <c r="BA66" s="26">
        <f t="shared" si="33"/>
        <v>0.98503756273555376</v>
      </c>
    </row>
    <row r="67" spans="1:53" x14ac:dyDescent="0.35">
      <c r="A67" s="21">
        <v>62</v>
      </c>
      <c r="B67" s="24">
        <v>3.6779232654116862E-3</v>
      </c>
      <c r="C67" s="24">
        <v>3.8728872675335146E-3</v>
      </c>
      <c r="D67" s="74">
        <f t="shared" si="4"/>
        <v>0.96560089450967646</v>
      </c>
      <c r="E67" s="74">
        <f t="shared" si="5"/>
        <v>0.96380733915324124</v>
      </c>
      <c r="F67" s="29">
        <f t="shared" si="6"/>
        <v>1.8612931581655556E-2</v>
      </c>
      <c r="G67" s="29">
        <f t="shared" si="7"/>
        <v>1.9323475693680758E-2</v>
      </c>
      <c r="H67" s="24">
        <v>6.3876173632404897E-3</v>
      </c>
      <c r="I67" s="24">
        <v>6.6970829614642121E-3</v>
      </c>
      <c r="J67" s="74">
        <f t="shared" si="8"/>
        <v>0.9469879629280209</v>
      </c>
      <c r="K67" s="74">
        <f t="shared" si="9"/>
        <v>0.94448386345956048</v>
      </c>
      <c r="L67" s="29">
        <f t="shared" si="10"/>
        <v>-4.4791471416465334E-2</v>
      </c>
      <c r="M67" s="29">
        <f t="shared" si="11"/>
        <v>-4.0613279843689343E-2</v>
      </c>
      <c r="N67" s="24">
        <v>1.1000000000000001E-3</v>
      </c>
      <c r="O67" s="24">
        <v>2E-3</v>
      </c>
      <c r="P67" s="25">
        <f t="shared" si="12"/>
        <v>0.99177943434448623</v>
      </c>
      <c r="Q67" s="25">
        <f t="shared" si="13"/>
        <v>0.98509714330324982</v>
      </c>
      <c r="R67" s="29">
        <f t="shared" si="14"/>
        <v>3.8926490593641505E-3</v>
      </c>
      <c r="S67" s="29">
        <f t="shared" si="15"/>
        <v>2.685835523620006E-3</v>
      </c>
      <c r="T67" s="24">
        <v>1.8731937773883371E-3</v>
      </c>
      <c r="U67" s="24">
        <v>2.7263093568261365E-3</v>
      </c>
      <c r="V67" s="25">
        <f t="shared" si="34"/>
        <v>0.98788678528512208</v>
      </c>
      <c r="W67" s="25">
        <f t="shared" si="35"/>
        <v>0.98241130777962982</v>
      </c>
      <c r="X67" s="29">
        <f t="shared" si="16"/>
        <v>1.3449432023593388E-2</v>
      </c>
      <c r="Y67" s="29">
        <f t="shared" si="17"/>
        <v>2.5336573992837952E-3</v>
      </c>
      <c r="Z67" s="30">
        <v>4.6971244144630424E-3</v>
      </c>
      <c r="AA67" s="24">
        <v>3.6890987952749158E-3</v>
      </c>
      <c r="AB67" s="25">
        <f t="shared" si="18"/>
        <v>0.97443735326152869</v>
      </c>
      <c r="AC67" s="25">
        <f t="shared" si="19"/>
        <v>0.97987765038034602</v>
      </c>
      <c r="AD67" s="29">
        <f t="shared" si="20"/>
        <v>2.8405901279926482E-3</v>
      </c>
      <c r="AE67" s="29">
        <f t="shared" si="21"/>
        <v>1.2266718912993246E-3</v>
      </c>
      <c r="AF67" s="30">
        <v>6.3827461467228265E-3</v>
      </c>
      <c r="AG67" s="25">
        <v>4.7841212828501128E-3</v>
      </c>
      <c r="AH67" s="25">
        <f t="shared" si="22"/>
        <v>0.97159676313353605</v>
      </c>
      <c r="AI67" s="25">
        <f t="shared" si="23"/>
        <v>0.9786509784890467</v>
      </c>
      <c r="AJ67" s="29">
        <f t="shared" si="24"/>
        <v>3.3313390063399728E-3</v>
      </c>
      <c r="AK67" s="29">
        <f t="shared" si="25"/>
        <v>7.7399171696612701E-4</v>
      </c>
      <c r="AL67" s="30">
        <v>9.1716898998013933E-3</v>
      </c>
      <c r="AM67" s="25">
        <v>6.3714435099612504E-3</v>
      </c>
      <c r="AN67" s="25">
        <f t="shared" si="26"/>
        <v>0.96826542412719607</v>
      </c>
      <c r="AO67" s="25">
        <f t="shared" si="27"/>
        <v>0.97787698677208057</v>
      </c>
      <c r="AP67" s="29">
        <f t="shared" si="28"/>
        <v>-8.9628345499094264E-3</v>
      </c>
      <c r="AQ67" s="29">
        <f t="shared" si="29"/>
        <v>-6.2704397334537587E-3</v>
      </c>
      <c r="AR67" s="30">
        <v>9.1716898998013933E-3</v>
      </c>
      <c r="AS67" s="25">
        <v>6.3714435099612504E-3</v>
      </c>
      <c r="AT67" s="25">
        <f t="shared" si="2"/>
        <v>0.9772282586771055</v>
      </c>
      <c r="AU67" s="25">
        <f t="shared" si="3"/>
        <v>0.98414742650553433</v>
      </c>
      <c r="AV67" s="29">
        <f t="shared" si="30"/>
        <v>-4.8258498118310955E-3</v>
      </c>
      <c r="AW67" s="29">
        <f t="shared" si="31"/>
        <v>-8.9013623001943376E-4</v>
      </c>
      <c r="AX67" s="30">
        <v>1.2E-2</v>
      </c>
      <c r="AY67" s="25">
        <v>0.01</v>
      </c>
      <c r="AZ67" s="25">
        <f t="shared" si="32"/>
        <v>0.98205410848893659</v>
      </c>
      <c r="BA67" s="26">
        <f t="shared" si="33"/>
        <v>0.98503756273555376</v>
      </c>
    </row>
    <row r="68" spans="1:53" x14ac:dyDescent="0.35">
      <c r="A68" s="21">
        <v>63</v>
      </c>
      <c r="B68" s="24">
        <v>4.1731480244785448E-3</v>
      </c>
      <c r="C68" s="24">
        <v>4.4925319511378344E-3</v>
      </c>
      <c r="D68" s="74">
        <f t="shared" si="4"/>
        <v>0.96105094481046127</v>
      </c>
      <c r="E68" s="74">
        <f t="shared" si="5"/>
        <v>0.95812674303721146</v>
      </c>
      <c r="F68" s="29">
        <f t="shared" si="6"/>
        <v>1.7601797882547787E-2</v>
      </c>
      <c r="G68" s="29">
        <f t="shared" si="7"/>
        <v>1.7560915607313099E-2</v>
      </c>
      <c r="H68" s="24">
        <v>6.8251683616752561E-3</v>
      </c>
      <c r="I68" s="24">
        <v>7.1827435213108479E-3</v>
      </c>
      <c r="J68" s="74">
        <f t="shared" si="8"/>
        <v>0.94344914692791348</v>
      </c>
      <c r="K68" s="74">
        <f t="shared" si="9"/>
        <v>0.94056582742989836</v>
      </c>
      <c r="L68" s="29">
        <f t="shared" si="10"/>
        <v>-4.8330287416572748E-2</v>
      </c>
      <c r="M68" s="29">
        <f t="shared" si="11"/>
        <v>-4.4531315873351462E-2</v>
      </c>
      <c r="N68" s="24">
        <v>1.1000000000000001E-3</v>
      </c>
      <c r="O68" s="24">
        <v>2E-3</v>
      </c>
      <c r="P68" s="25">
        <f t="shared" si="12"/>
        <v>0.99177943434448623</v>
      </c>
      <c r="Q68" s="25">
        <f t="shared" si="13"/>
        <v>0.98509714330324982</v>
      </c>
      <c r="R68" s="29">
        <f t="shared" si="14"/>
        <v>3.8926490593641505E-3</v>
      </c>
      <c r="S68" s="29">
        <f t="shared" si="15"/>
        <v>2.685835523620006E-3</v>
      </c>
      <c r="T68" s="24">
        <v>1.8731937773883371E-3</v>
      </c>
      <c r="U68" s="24">
        <v>2.7263093568261365E-3</v>
      </c>
      <c r="V68" s="25">
        <f t="shared" si="34"/>
        <v>0.98788678528512208</v>
      </c>
      <c r="W68" s="25">
        <f t="shared" si="35"/>
        <v>0.98241130777962982</v>
      </c>
      <c r="X68" s="29">
        <f t="shared" si="16"/>
        <v>1.3449432023593388E-2</v>
      </c>
      <c r="Y68" s="29">
        <f t="shared" si="17"/>
        <v>2.5336573992837952E-3</v>
      </c>
      <c r="Z68" s="30">
        <v>4.6971244144630424E-3</v>
      </c>
      <c r="AA68" s="24">
        <v>3.6890987952749158E-3</v>
      </c>
      <c r="AB68" s="25">
        <f t="shared" si="18"/>
        <v>0.97443735326152869</v>
      </c>
      <c r="AC68" s="25">
        <f t="shared" si="19"/>
        <v>0.97987765038034602</v>
      </c>
      <c r="AD68" s="29">
        <f t="shared" si="20"/>
        <v>2.8405901279926482E-3</v>
      </c>
      <c r="AE68" s="29">
        <f t="shared" si="21"/>
        <v>1.2266718912993246E-3</v>
      </c>
      <c r="AF68" s="30">
        <v>6.3827461467228265E-3</v>
      </c>
      <c r="AG68" s="25">
        <v>4.7841212828501128E-3</v>
      </c>
      <c r="AH68" s="25">
        <f t="shared" si="22"/>
        <v>0.97159676313353605</v>
      </c>
      <c r="AI68" s="25">
        <f t="shared" si="23"/>
        <v>0.9786509784890467</v>
      </c>
      <c r="AJ68" s="29">
        <f t="shared" si="24"/>
        <v>3.3313390063399728E-3</v>
      </c>
      <c r="AK68" s="29">
        <f t="shared" si="25"/>
        <v>7.7399171696612701E-4</v>
      </c>
      <c r="AL68" s="30">
        <v>9.1716898998013933E-3</v>
      </c>
      <c r="AM68" s="25">
        <v>6.3714435099612504E-3</v>
      </c>
      <c r="AN68" s="25">
        <f t="shared" si="26"/>
        <v>0.96826542412719607</v>
      </c>
      <c r="AO68" s="25">
        <f t="shared" si="27"/>
        <v>0.97787698677208057</v>
      </c>
      <c r="AP68" s="29">
        <f t="shared" si="28"/>
        <v>-8.9628345499094264E-3</v>
      </c>
      <c r="AQ68" s="29">
        <f t="shared" si="29"/>
        <v>-6.2704397334537587E-3</v>
      </c>
      <c r="AR68" s="30">
        <v>9.1716898998013933E-3</v>
      </c>
      <c r="AS68" s="25">
        <v>6.3714435099612504E-3</v>
      </c>
      <c r="AT68" s="25">
        <f t="shared" si="2"/>
        <v>0.9772282586771055</v>
      </c>
      <c r="AU68" s="25">
        <f t="shared" si="3"/>
        <v>0.98414742650553433</v>
      </c>
      <c r="AV68" s="29">
        <f t="shared" si="30"/>
        <v>-4.8258498118310955E-3</v>
      </c>
      <c r="AW68" s="29">
        <f t="shared" si="31"/>
        <v>-8.9013623001943376E-4</v>
      </c>
      <c r="AX68" s="30">
        <v>1.2E-2</v>
      </c>
      <c r="AY68" s="25">
        <v>0.01</v>
      </c>
      <c r="AZ68" s="25">
        <f t="shared" si="32"/>
        <v>0.98205410848893659</v>
      </c>
      <c r="BA68" s="26">
        <f t="shared" si="33"/>
        <v>0.98503756273555376</v>
      </c>
    </row>
    <row r="69" spans="1:53" x14ac:dyDescent="0.35">
      <c r="A69" s="21">
        <v>64</v>
      </c>
      <c r="B69" s="24">
        <v>4.6683727835454035E-3</v>
      </c>
      <c r="C69" s="24">
        <v>5.1121766347421542E-3</v>
      </c>
      <c r="D69" s="74">
        <f t="shared" si="4"/>
        <v>0.95652018738416678</v>
      </c>
      <c r="E69" s="74">
        <f t="shared" si="5"/>
        <v>0.95247612215558797</v>
      </c>
      <c r="F69" s="29">
        <f t="shared" si="6"/>
        <v>1.6598182854320909E-2</v>
      </c>
      <c r="G69" s="29">
        <f t="shared" si="7"/>
        <v>1.5813982578116281E-2</v>
      </c>
      <c r="H69" s="24">
        <v>7.2627193601100225E-3</v>
      </c>
      <c r="I69" s="24">
        <v>7.6684040811574837E-3</v>
      </c>
      <c r="J69" s="74">
        <f t="shared" si="8"/>
        <v>0.93992200452984587</v>
      </c>
      <c r="K69" s="74">
        <f t="shared" si="9"/>
        <v>0.93666213957747169</v>
      </c>
      <c r="L69" s="29">
        <f t="shared" si="10"/>
        <v>-5.1857429814640366E-2</v>
      </c>
      <c r="M69" s="29">
        <f t="shared" si="11"/>
        <v>-4.8435003725778136E-2</v>
      </c>
      <c r="N69" s="24">
        <v>1.1000000000000001E-3</v>
      </c>
      <c r="O69" s="24">
        <v>2E-3</v>
      </c>
      <c r="P69" s="25">
        <f t="shared" si="12"/>
        <v>0.99177943434448623</v>
      </c>
      <c r="Q69" s="25">
        <f t="shared" si="13"/>
        <v>0.98509714330324982</v>
      </c>
      <c r="R69" s="29">
        <f t="shared" si="14"/>
        <v>3.8926490593641505E-3</v>
      </c>
      <c r="S69" s="29">
        <f t="shared" si="15"/>
        <v>2.685835523620006E-3</v>
      </c>
      <c r="T69" s="24">
        <v>1.8731937773883371E-3</v>
      </c>
      <c r="U69" s="24">
        <v>2.7263093568261365E-3</v>
      </c>
      <c r="V69" s="25">
        <f t="shared" ref="V69:V100" si="36">(1-T69)^6.5</f>
        <v>0.98788678528512208</v>
      </c>
      <c r="W69" s="25">
        <f t="shared" ref="W69:W100" si="37">(1-U69)^6.5</f>
        <v>0.98241130777962982</v>
      </c>
      <c r="X69" s="29">
        <f t="shared" si="16"/>
        <v>1.3449432023593388E-2</v>
      </c>
      <c r="Y69" s="29">
        <f t="shared" si="17"/>
        <v>2.5336573992837952E-3</v>
      </c>
      <c r="Z69" s="30">
        <v>4.6971244144630424E-3</v>
      </c>
      <c r="AA69" s="24">
        <v>3.6890987952749158E-3</v>
      </c>
      <c r="AB69" s="25">
        <f t="shared" si="18"/>
        <v>0.97443735326152869</v>
      </c>
      <c r="AC69" s="25">
        <f t="shared" si="19"/>
        <v>0.97987765038034602</v>
      </c>
      <c r="AD69" s="29">
        <f t="shared" si="20"/>
        <v>2.8405901279926482E-3</v>
      </c>
      <c r="AE69" s="29">
        <f t="shared" si="21"/>
        <v>1.2266718912993246E-3</v>
      </c>
      <c r="AF69" s="30">
        <v>6.3827461467228265E-3</v>
      </c>
      <c r="AG69" s="25">
        <v>4.7841212828501128E-3</v>
      </c>
      <c r="AH69" s="25">
        <f t="shared" si="22"/>
        <v>0.97159676313353605</v>
      </c>
      <c r="AI69" s="25">
        <f t="shared" si="23"/>
        <v>0.9786509784890467</v>
      </c>
      <c r="AJ69" s="29">
        <f t="shared" si="24"/>
        <v>3.3313390063399728E-3</v>
      </c>
      <c r="AK69" s="29">
        <f t="shared" si="25"/>
        <v>7.7399171696612701E-4</v>
      </c>
      <c r="AL69" s="30">
        <v>9.1716898998013933E-3</v>
      </c>
      <c r="AM69" s="25">
        <v>6.3714435099612504E-3</v>
      </c>
      <c r="AN69" s="25">
        <f t="shared" si="26"/>
        <v>0.96826542412719607</v>
      </c>
      <c r="AO69" s="25">
        <f t="shared" si="27"/>
        <v>0.97787698677208057</v>
      </c>
      <c r="AP69" s="29">
        <f t="shared" si="28"/>
        <v>-8.9628345499094264E-3</v>
      </c>
      <c r="AQ69" s="29">
        <f t="shared" si="29"/>
        <v>-6.2704397334537587E-3</v>
      </c>
      <c r="AR69" s="30">
        <v>9.1716898998013933E-3</v>
      </c>
      <c r="AS69" s="25">
        <v>6.3714435099612504E-3</v>
      </c>
      <c r="AT69" s="25">
        <f t="shared" ref="AT69:AT123" si="38">(1-AR69)^2.5</f>
        <v>0.9772282586771055</v>
      </c>
      <c r="AU69" s="25">
        <f t="shared" ref="AU69:AU123" si="39">(1-AS69)^2.5</f>
        <v>0.98414742650553433</v>
      </c>
      <c r="AV69" s="29">
        <f t="shared" si="30"/>
        <v>-4.8258498118310955E-3</v>
      </c>
      <c r="AW69" s="29">
        <f t="shared" si="31"/>
        <v>-8.9013623001943376E-4</v>
      </c>
      <c r="AX69" s="30">
        <v>1.2E-2</v>
      </c>
      <c r="AY69" s="25">
        <v>0.01</v>
      </c>
      <c r="AZ69" s="25">
        <f t="shared" si="32"/>
        <v>0.98205410848893659</v>
      </c>
      <c r="BA69" s="26">
        <f t="shared" si="33"/>
        <v>0.98503756273555376</v>
      </c>
    </row>
    <row r="70" spans="1:53" x14ac:dyDescent="0.35">
      <c r="A70" s="21">
        <v>65</v>
      </c>
      <c r="B70" s="24">
        <v>5.1635975426122631E-3</v>
      </c>
      <c r="C70" s="24">
        <v>5.7318213183464731E-3</v>
      </c>
      <c r="D70" s="74">
        <f t="shared" ref="D70:D124" si="40">(1-B70)^9.5</f>
        <v>0.95200855076400981</v>
      </c>
      <c r="E70" s="74">
        <f t="shared" ref="E70:E124" si="41">(1-C70)^9.5</f>
        <v>0.94685533685756662</v>
      </c>
      <c r="F70" s="29">
        <f t="shared" ref="F70:F124" si="42">-J70+D70</f>
        <v>1.5602048418545289E-2</v>
      </c>
      <c r="G70" s="29">
        <f t="shared" ref="G70:G124" si="43">-K70+E70</f>
        <v>1.4082582515876241E-2</v>
      </c>
      <c r="H70" s="24">
        <v>7.7002703585447906E-3</v>
      </c>
      <c r="I70" s="24">
        <v>8.1540646410041204E-3</v>
      </c>
      <c r="J70" s="74">
        <f t="shared" ref="J70:J124" si="44">(1-H70)^8.5</f>
        <v>0.93640650234546452</v>
      </c>
      <c r="K70" s="74">
        <f t="shared" ref="K70:K124" si="45">(1-I70)^8.5</f>
        <v>0.93277275434169038</v>
      </c>
      <c r="L70" s="29">
        <f t="shared" ref="L70:L124" si="46">-P70+J70</f>
        <v>-5.5372931999021713E-2</v>
      </c>
      <c r="M70" s="29">
        <f t="shared" ref="M70:M124" si="47">-Q70+K70</f>
        <v>-5.2324388961559443E-2</v>
      </c>
      <c r="N70" s="24">
        <v>1.1000000000000001E-3</v>
      </c>
      <c r="O70" s="24">
        <v>2E-3</v>
      </c>
      <c r="P70" s="25">
        <f t="shared" ref="P70:P124" si="48">(1-N70)^7.5</f>
        <v>0.99177943434448623</v>
      </c>
      <c r="Q70" s="25">
        <f t="shared" ref="Q70:Q124" si="49">(1-O70)^7.5</f>
        <v>0.98509714330324982</v>
      </c>
      <c r="R70" s="29">
        <f t="shared" ref="R70:R124" si="50">-V70+P70</f>
        <v>3.8926490593641505E-3</v>
      </c>
      <c r="S70" s="29">
        <f t="shared" ref="S70:S124" si="51">-W70+Q70</f>
        <v>2.685835523620006E-3</v>
      </c>
      <c r="T70" s="24">
        <v>1.8731937773883371E-3</v>
      </c>
      <c r="U70" s="24">
        <v>2.7263093568261365E-3</v>
      </c>
      <c r="V70" s="25">
        <f t="shared" si="36"/>
        <v>0.98788678528512208</v>
      </c>
      <c r="W70" s="25">
        <f t="shared" si="37"/>
        <v>0.98241130777962982</v>
      </c>
      <c r="X70" s="29">
        <f t="shared" ref="X70:X124" si="52">-AB70+V70</f>
        <v>1.3449432023593388E-2</v>
      </c>
      <c r="Y70" s="29">
        <f t="shared" ref="Y70:Y124" si="53">-AC70+W70</f>
        <v>2.5336573992837952E-3</v>
      </c>
      <c r="Z70" s="30">
        <v>4.6971244144630424E-3</v>
      </c>
      <c r="AA70" s="24">
        <v>3.6890987952749158E-3</v>
      </c>
      <c r="AB70" s="25">
        <f t="shared" ref="AB70:AB124" si="54">(1-Z70)^5.5</f>
        <v>0.97443735326152869</v>
      </c>
      <c r="AC70" s="25">
        <f t="shared" ref="AC70:AC124" si="55">(1-AA70)^5.5</f>
        <v>0.97987765038034602</v>
      </c>
      <c r="AD70" s="29">
        <f t="shared" ref="AD70:AD124" si="56">-AH70+AB70</f>
        <v>2.8405901279926482E-3</v>
      </c>
      <c r="AE70" s="29">
        <f t="shared" ref="AE70:AE124" si="57">-AI70+AC70</f>
        <v>1.2266718912993246E-3</v>
      </c>
      <c r="AF70" s="30">
        <v>6.3827461467228265E-3</v>
      </c>
      <c r="AG70" s="25">
        <v>4.7841212828501128E-3</v>
      </c>
      <c r="AH70" s="25">
        <f t="shared" ref="AH70:AH124" si="58">(1-AF70)^4.5</f>
        <v>0.97159676313353605</v>
      </c>
      <c r="AI70" s="25">
        <f t="shared" ref="AI70:AI124" si="59">(1-AG70)^4.5</f>
        <v>0.9786509784890467</v>
      </c>
      <c r="AJ70" s="29">
        <f t="shared" ref="AJ70:AJ124" si="60">-AN70+AH70</f>
        <v>3.3313390063399728E-3</v>
      </c>
      <c r="AK70" s="29">
        <f t="shared" ref="AK70:AK124" si="61">-AO70+AI70</f>
        <v>7.7399171696612701E-4</v>
      </c>
      <c r="AL70" s="30">
        <v>9.1716898998013933E-3</v>
      </c>
      <c r="AM70" s="25">
        <v>6.3714435099612504E-3</v>
      </c>
      <c r="AN70" s="25">
        <f t="shared" ref="AN70:AN124" si="62">(1-AL70)^3.5</f>
        <v>0.96826542412719607</v>
      </c>
      <c r="AO70" s="25">
        <f t="shared" ref="AO70:AO124" si="63">(1-AM70)^3.5</f>
        <v>0.97787698677208057</v>
      </c>
      <c r="AP70" s="29">
        <f t="shared" ref="AP70:AP124" si="64">-AT70+AN70</f>
        <v>-8.9628345499094264E-3</v>
      </c>
      <c r="AQ70" s="29">
        <f t="shared" ref="AQ70:AQ124" si="65">-AU70+AO70</f>
        <v>-6.2704397334537587E-3</v>
      </c>
      <c r="AR70" s="30">
        <v>9.1716898998013933E-3</v>
      </c>
      <c r="AS70" s="25">
        <v>6.3714435099612504E-3</v>
      </c>
      <c r="AT70" s="25">
        <f t="shared" si="38"/>
        <v>0.9772282586771055</v>
      </c>
      <c r="AU70" s="25">
        <f t="shared" si="39"/>
        <v>0.98414742650553433</v>
      </c>
      <c r="AV70" s="29">
        <f t="shared" ref="AV70:AV124" si="66">-AZ70+AT70</f>
        <v>-4.8258498118310955E-3</v>
      </c>
      <c r="AW70" s="29">
        <f t="shared" ref="AW70:AW124" si="67">-BA70+AU70</f>
        <v>-8.9013623001943376E-4</v>
      </c>
      <c r="AX70" s="30">
        <v>1.2E-2</v>
      </c>
      <c r="AY70" s="25">
        <v>0.01</v>
      </c>
      <c r="AZ70" s="25">
        <f t="shared" ref="AZ70:AZ124" si="68">(1-AX70)^1.5</f>
        <v>0.98205410848893659</v>
      </c>
      <c r="BA70" s="26">
        <f t="shared" ref="BA70:BA124" si="69">(1-AY70)^1.5</f>
        <v>0.98503756273555376</v>
      </c>
    </row>
    <row r="71" spans="1:53" x14ac:dyDescent="0.35">
      <c r="A71" s="21">
        <v>66</v>
      </c>
      <c r="B71" s="24">
        <v>5.1635975426122631E-3</v>
      </c>
      <c r="C71" s="24">
        <v>5.7318213183464731E-3</v>
      </c>
      <c r="D71" s="74">
        <f t="shared" si="40"/>
        <v>0.95200855076400981</v>
      </c>
      <c r="E71" s="74">
        <f t="shared" si="41"/>
        <v>0.94685533685756662</v>
      </c>
      <c r="F71" s="29">
        <f t="shared" si="42"/>
        <v>1.5602048418545289E-2</v>
      </c>
      <c r="G71" s="29">
        <f t="shared" si="43"/>
        <v>1.4082582515876241E-2</v>
      </c>
      <c r="H71" s="24">
        <v>7.7002703585447906E-3</v>
      </c>
      <c r="I71" s="24">
        <v>8.1540646410041204E-3</v>
      </c>
      <c r="J71" s="74">
        <f t="shared" si="44"/>
        <v>0.93640650234546452</v>
      </c>
      <c r="K71" s="74">
        <f t="shared" si="45"/>
        <v>0.93277275434169038</v>
      </c>
      <c r="L71" s="29">
        <f t="shared" si="46"/>
        <v>-5.5372931999021713E-2</v>
      </c>
      <c r="M71" s="29">
        <f t="shared" si="47"/>
        <v>-5.2324388961559443E-2</v>
      </c>
      <c r="N71" s="24">
        <v>1.1000000000000001E-3</v>
      </c>
      <c r="O71" s="24">
        <v>2E-3</v>
      </c>
      <c r="P71" s="25">
        <f t="shared" si="48"/>
        <v>0.99177943434448623</v>
      </c>
      <c r="Q71" s="25">
        <f t="shared" si="49"/>
        <v>0.98509714330324982</v>
      </c>
      <c r="R71" s="29">
        <f t="shared" si="50"/>
        <v>3.8926490593641505E-3</v>
      </c>
      <c r="S71" s="29">
        <f t="shared" si="51"/>
        <v>2.685835523620006E-3</v>
      </c>
      <c r="T71" s="24">
        <v>1.8731937773883371E-3</v>
      </c>
      <c r="U71" s="24">
        <v>2.7263093568261365E-3</v>
      </c>
      <c r="V71" s="25">
        <f t="shared" si="36"/>
        <v>0.98788678528512208</v>
      </c>
      <c r="W71" s="25">
        <f t="shared" si="37"/>
        <v>0.98241130777962982</v>
      </c>
      <c r="X71" s="29">
        <f t="shared" si="52"/>
        <v>1.3449432023593388E-2</v>
      </c>
      <c r="Y71" s="29">
        <f t="shared" si="53"/>
        <v>2.5336573992837952E-3</v>
      </c>
      <c r="Z71" s="30">
        <v>4.6971244144630424E-3</v>
      </c>
      <c r="AA71" s="24">
        <v>3.6890987952749158E-3</v>
      </c>
      <c r="AB71" s="25">
        <f t="shared" si="54"/>
        <v>0.97443735326152869</v>
      </c>
      <c r="AC71" s="25">
        <f t="shared" si="55"/>
        <v>0.97987765038034602</v>
      </c>
      <c r="AD71" s="29">
        <f t="shared" si="56"/>
        <v>2.8405901279926482E-3</v>
      </c>
      <c r="AE71" s="29">
        <f t="shared" si="57"/>
        <v>1.2266718912993246E-3</v>
      </c>
      <c r="AF71" s="30">
        <v>6.3827461467228265E-3</v>
      </c>
      <c r="AG71" s="25">
        <v>4.7841212828501128E-3</v>
      </c>
      <c r="AH71" s="25">
        <f t="shared" si="58"/>
        <v>0.97159676313353605</v>
      </c>
      <c r="AI71" s="25">
        <f t="shared" si="59"/>
        <v>0.9786509784890467</v>
      </c>
      <c r="AJ71" s="29">
        <f t="shared" si="60"/>
        <v>3.3313390063399728E-3</v>
      </c>
      <c r="AK71" s="29">
        <f t="shared" si="61"/>
        <v>7.7399171696612701E-4</v>
      </c>
      <c r="AL71" s="30">
        <v>9.1716898998013933E-3</v>
      </c>
      <c r="AM71" s="25">
        <v>6.3714435099612504E-3</v>
      </c>
      <c r="AN71" s="25">
        <f t="shared" si="62"/>
        <v>0.96826542412719607</v>
      </c>
      <c r="AO71" s="25">
        <f t="shared" si="63"/>
        <v>0.97787698677208057</v>
      </c>
      <c r="AP71" s="29">
        <f t="shared" si="64"/>
        <v>-8.9628345499094264E-3</v>
      </c>
      <c r="AQ71" s="29">
        <f t="shared" si="65"/>
        <v>-6.2704397334537587E-3</v>
      </c>
      <c r="AR71" s="30">
        <v>9.1716898998013933E-3</v>
      </c>
      <c r="AS71" s="25">
        <v>6.3714435099612504E-3</v>
      </c>
      <c r="AT71" s="25">
        <f t="shared" si="38"/>
        <v>0.9772282586771055</v>
      </c>
      <c r="AU71" s="25">
        <f t="shared" si="39"/>
        <v>0.98414742650553433</v>
      </c>
      <c r="AV71" s="29">
        <f t="shared" si="66"/>
        <v>-4.8258498118310955E-3</v>
      </c>
      <c r="AW71" s="29">
        <f t="shared" si="67"/>
        <v>-8.9013623001943376E-4</v>
      </c>
      <c r="AX71" s="30">
        <v>1.2E-2</v>
      </c>
      <c r="AY71" s="25">
        <v>0.01</v>
      </c>
      <c r="AZ71" s="25">
        <f t="shared" si="68"/>
        <v>0.98205410848893659</v>
      </c>
      <c r="BA71" s="26">
        <f t="shared" si="69"/>
        <v>0.98503756273555376</v>
      </c>
    </row>
    <row r="72" spans="1:53" x14ac:dyDescent="0.35">
      <c r="A72" s="21">
        <v>67</v>
      </c>
      <c r="B72" s="24">
        <v>5.1635975426122631E-3</v>
      </c>
      <c r="C72" s="24">
        <v>5.7318213183464731E-3</v>
      </c>
      <c r="D72" s="74">
        <f t="shared" si="40"/>
        <v>0.95200855076400981</v>
      </c>
      <c r="E72" s="74">
        <f t="shared" si="41"/>
        <v>0.94685533685756662</v>
      </c>
      <c r="F72" s="29">
        <f t="shared" si="42"/>
        <v>1.5602048418545289E-2</v>
      </c>
      <c r="G72" s="29">
        <f t="shared" si="43"/>
        <v>1.4082582515876241E-2</v>
      </c>
      <c r="H72" s="24">
        <v>7.7002703585447906E-3</v>
      </c>
      <c r="I72" s="24">
        <v>8.1540646410041204E-3</v>
      </c>
      <c r="J72" s="74">
        <f t="shared" si="44"/>
        <v>0.93640650234546452</v>
      </c>
      <c r="K72" s="74">
        <f t="shared" si="45"/>
        <v>0.93277275434169038</v>
      </c>
      <c r="L72" s="29">
        <f t="shared" si="46"/>
        <v>-5.5372931999021713E-2</v>
      </c>
      <c r="M72" s="29">
        <f t="shared" si="47"/>
        <v>-5.2324388961559443E-2</v>
      </c>
      <c r="N72" s="24">
        <v>1.1000000000000001E-3</v>
      </c>
      <c r="O72" s="24">
        <v>2E-3</v>
      </c>
      <c r="P72" s="25">
        <f t="shared" si="48"/>
        <v>0.99177943434448623</v>
      </c>
      <c r="Q72" s="25">
        <f t="shared" si="49"/>
        <v>0.98509714330324982</v>
      </c>
      <c r="R72" s="29">
        <f t="shared" si="50"/>
        <v>3.8926490593641505E-3</v>
      </c>
      <c r="S72" s="29">
        <f t="shared" si="51"/>
        <v>2.685835523620006E-3</v>
      </c>
      <c r="T72" s="24">
        <v>1.8731937773883371E-3</v>
      </c>
      <c r="U72" s="24">
        <v>2.7263093568261365E-3</v>
      </c>
      <c r="V72" s="25">
        <f t="shared" si="36"/>
        <v>0.98788678528512208</v>
      </c>
      <c r="W72" s="25">
        <f t="shared" si="37"/>
        <v>0.98241130777962982</v>
      </c>
      <c r="X72" s="29">
        <f t="shared" si="52"/>
        <v>1.3449432023593388E-2</v>
      </c>
      <c r="Y72" s="29">
        <f t="shared" si="53"/>
        <v>2.5336573992837952E-3</v>
      </c>
      <c r="Z72" s="30">
        <v>4.6971244144630424E-3</v>
      </c>
      <c r="AA72" s="24">
        <v>3.6890987952749158E-3</v>
      </c>
      <c r="AB72" s="25">
        <f t="shared" si="54"/>
        <v>0.97443735326152869</v>
      </c>
      <c r="AC72" s="25">
        <f t="shared" si="55"/>
        <v>0.97987765038034602</v>
      </c>
      <c r="AD72" s="29">
        <f t="shared" si="56"/>
        <v>2.8405901279926482E-3</v>
      </c>
      <c r="AE72" s="29">
        <f t="shared" si="57"/>
        <v>1.2266718912993246E-3</v>
      </c>
      <c r="AF72" s="30">
        <v>6.3827461467228265E-3</v>
      </c>
      <c r="AG72" s="25">
        <v>4.7841212828501128E-3</v>
      </c>
      <c r="AH72" s="25">
        <f t="shared" si="58"/>
        <v>0.97159676313353605</v>
      </c>
      <c r="AI72" s="25">
        <f t="shared" si="59"/>
        <v>0.9786509784890467</v>
      </c>
      <c r="AJ72" s="29">
        <f t="shared" si="60"/>
        <v>3.3313390063399728E-3</v>
      </c>
      <c r="AK72" s="29">
        <f t="shared" si="61"/>
        <v>7.7399171696612701E-4</v>
      </c>
      <c r="AL72" s="30">
        <v>9.1716898998013933E-3</v>
      </c>
      <c r="AM72" s="25">
        <v>6.3714435099612504E-3</v>
      </c>
      <c r="AN72" s="25">
        <f t="shared" si="62"/>
        <v>0.96826542412719607</v>
      </c>
      <c r="AO72" s="25">
        <f t="shared" si="63"/>
        <v>0.97787698677208057</v>
      </c>
      <c r="AP72" s="29">
        <f t="shared" si="64"/>
        <v>-8.9628345499094264E-3</v>
      </c>
      <c r="AQ72" s="29">
        <f t="shared" si="65"/>
        <v>-6.2704397334537587E-3</v>
      </c>
      <c r="AR72" s="30">
        <v>9.1716898998013933E-3</v>
      </c>
      <c r="AS72" s="25">
        <v>6.3714435099612504E-3</v>
      </c>
      <c r="AT72" s="25">
        <f t="shared" si="38"/>
        <v>0.9772282586771055</v>
      </c>
      <c r="AU72" s="25">
        <f t="shared" si="39"/>
        <v>0.98414742650553433</v>
      </c>
      <c r="AV72" s="29">
        <f t="shared" si="66"/>
        <v>-4.8258498118310955E-3</v>
      </c>
      <c r="AW72" s="29">
        <f t="shared" si="67"/>
        <v>-8.9013623001943376E-4</v>
      </c>
      <c r="AX72" s="30">
        <v>1.2E-2</v>
      </c>
      <c r="AY72" s="25">
        <v>0.01</v>
      </c>
      <c r="AZ72" s="25">
        <f t="shared" si="68"/>
        <v>0.98205410848893659</v>
      </c>
      <c r="BA72" s="26">
        <f t="shared" si="69"/>
        <v>0.98503756273555376</v>
      </c>
    </row>
    <row r="73" spans="1:53" x14ac:dyDescent="0.35">
      <c r="A73" s="21">
        <v>68</v>
      </c>
      <c r="B73" s="24">
        <v>5.1635975426122631E-3</v>
      </c>
      <c r="C73" s="24">
        <v>5.7318213183464731E-3</v>
      </c>
      <c r="D73" s="74">
        <f t="shared" si="40"/>
        <v>0.95200855076400981</v>
      </c>
      <c r="E73" s="74">
        <f t="shared" si="41"/>
        <v>0.94685533685756662</v>
      </c>
      <c r="F73" s="29">
        <f t="shared" si="42"/>
        <v>1.5602048418545289E-2</v>
      </c>
      <c r="G73" s="29">
        <f t="shared" si="43"/>
        <v>1.4082582515876241E-2</v>
      </c>
      <c r="H73" s="24">
        <v>7.7002703585447906E-3</v>
      </c>
      <c r="I73" s="24">
        <v>8.1540646410041204E-3</v>
      </c>
      <c r="J73" s="74">
        <f t="shared" si="44"/>
        <v>0.93640650234546452</v>
      </c>
      <c r="K73" s="74">
        <f t="shared" si="45"/>
        <v>0.93277275434169038</v>
      </c>
      <c r="L73" s="29">
        <f t="shared" si="46"/>
        <v>-5.5372931999021713E-2</v>
      </c>
      <c r="M73" s="29">
        <f t="shared" si="47"/>
        <v>-5.2324388961559443E-2</v>
      </c>
      <c r="N73" s="24">
        <v>1.1000000000000001E-3</v>
      </c>
      <c r="O73" s="24">
        <v>2E-3</v>
      </c>
      <c r="P73" s="25">
        <f t="shared" si="48"/>
        <v>0.99177943434448623</v>
      </c>
      <c r="Q73" s="25">
        <f t="shared" si="49"/>
        <v>0.98509714330324982</v>
      </c>
      <c r="R73" s="29">
        <f t="shared" si="50"/>
        <v>3.8926490593641505E-3</v>
      </c>
      <c r="S73" s="29">
        <f t="shared" si="51"/>
        <v>2.685835523620006E-3</v>
      </c>
      <c r="T73" s="24">
        <v>1.8731937773883371E-3</v>
      </c>
      <c r="U73" s="24">
        <v>2.7263093568261365E-3</v>
      </c>
      <c r="V73" s="25">
        <f t="shared" si="36"/>
        <v>0.98788678528512208</v>
      </c>
      <c r="W73" s="25">
        <f t="shared" si="37"/>
        <v>0.98241130777962982</v>
      </c>
      <c r="X73" s="29">
        <f t="shared" si="52"/>
        <v>1.3449432023593388E-2</v>
      </c>
      <c r="Y73" s="29">
        <f t="shared" si="53"/>
        <v>2.5336573992837952E-3</v>
      </c>
      <c r="Z73" s="30">
        <v>4.6971244144630424E-3</v>
      </c>
      <c r="AA73" s="24">
        <v>3.6890987952749158E-3</v>
      </c>
      <c r="AB73" s="25">
        <f t="shared" si="54"/>
        <v>0.97443735326152869</v>
      </c>
      <c r="AC73" s="25">
        <f t="shared" si="55"/>
        <v>0.97987765038034602</v>
      </c>
      <c r="AD73" s="29">
        <f t="shared" si="56"/>
        <v>2.8405901279926482E-3</v>
      </c>
      <c r="AE73" s="29">
        <f t="shared" si="57"/>
        <v>1.2266718912993246E-3</v>
      </c>
      <c r="AF73" s="30">
        <v>6.3827461467228265E-3</v>
      </c>
      <c r="AG73" s="25">
        <v>4.7841212828501128E-3</v>
      </c>
      <c r="AH73" s="25">
        <f t="shared" si="58"/>
        <v>0.97159676313353605</v>
      </c>
      <c r="AI73" s="25">
        <f t="shared" si="59"/>
        <v>0.9786509784890467</v>
      </c>
      <c r="AJ73" s="29">
        <f t="shared" si="60"/>
        <v>3.3313390063399728E-3</v>
      </c>
      <c r="AK73" s="29">
        <f t="shared" si="61"/>
        <v>7.7399171696612701E-4</v>
      </c>
      <c r="AL73" s="30">
        <v>9.1716898998013933E-3</v>
      </c>
      <c r="AM73" s="25">
        <v>6.3714435099612504E-3</v>
      </c>
      <c r="AN73" s="25">
        <f t="shared" si="62"/>
        <v>0.96826542412719607</v>
      </c>
      <c r="AO73" s="25">
        <f t="shared" si="63"/>
        <v>0.97787698677208057</v>
      </c>
      <c r="AP73" s="29">
        <f t="shared" si="64"/>
        <v>-8.9628345499094264E-3</v>
      </c>
      <c r="AQ73" s="29">
        <f t="shared" si="65"/>
        <v>-6.2704397334537587E-3</v>
      </c>
      <c r="AR73" s="30">
        <v>9.1716898998013933E-3</v>
      </c>
      <c r="AS73" s="25">
        <v>6.3714435099612504E-3</v>
      </c>
      <c r="AT73" s="25">
        <f t="shared" si="38"/>
        <v>0.9772282586771055</v>
      </c>
      <c r="AU73" s="25">
        <f t="shared" si="39"/>
        <v>0.98414742650553433</v>
      </c>
      <c r="AV73" s="29">
        <f t="shared" si="66"/>
        <v>-4.8258498118310955E-3</v>
      </c>
      <c r="AW73" s="29">
        <f t="shared" si="67"/>
        <v>-8.9013623001943376E-4</v>
      </c>
      <c r="AX73" s="30">
        <v>1.2E-2</v>
      </c>
      <c r="AY73" s="25">
        <v>0.01</v>
      </c>
      <c r="AZ73" s="25">
        <f t="shared" si="68"/>
        <v>0.98205410848893659</v>
      </c>
      <c r="BA73" s="26">
        <f t="shared" si="69"/>
        <v>0.98503756273555376</v>
      </c>
    </row>
    <row r="74" spans="1:53" x14ac:dyDescent="0.35">
      <c r="A74" s="21">
        <v>69</v>
      </c>
      <c r="B74" s="24">
        <v>5.1635975426122631E-3</v>
      </c>
      <c r="C74" s="24">
        <v>5.7318213183464731E-3</v>
      </c>
      <c r="D74" s="74">
        <f t="shared" si="40"/>
        <v>0.95200855076400981</v>
      </c>
      <c r="E74" s="74">
        <f t="shared" si="41"/>
        <v>0.94685533685756662</v>
      </c>
      <c r="F74" s="29">
        <f t="shared" si="42"/>
        <v>1.5602048418545289E-2</v>
      </c>
      <c r="G74" s="29">
        <f t="shared" si="43"/>
        <v>1.4082582515876241E-2</v>
      </c>
      <c r="H74" s="24">
        <v>7.7002703585447906E-3</v>
      </c>
      <c r="I74" s="24">
        <v>8.1540646410041204E-3</v>
      </c>
      <c r="J74" s="74">
        <f t="shared" si="44"/>
        <v>0.93640650234546452</v>
      </c>
      <c r="K74" s="74">
        <f t="shared" si="45"/>
        <v>0.93277275434169038</v>
      </c>
      <c r="L74" s="29">
        <f t="shared" si="46"/>
        <v>-5.5372931999021713E-2</v>
      </c>
      <c r="M74" s="29">
        <f t="shared" si="47"/>
        <v>-5.2324388961559443E-2</v>
      </c>
      <c r="N74" s="24">
        <v>1.1000000000000001E-3</v>
      </c>
      <c r="O74" s="24">
        <v>2E-3</v>
      </c>
      <c r="P74" s="25">
        <f t="shared" si="48"/>
        <v>0.99177943434448623</v>
      </c>
      <c r="Q74" s="25">
        <f t="shared" si="49"/>
        <v>0.98509714330324982</v>
      </c>
      <c r="R74" s="29">
        <f t="shared" si="50"/>
        <v>3.8926490593641505E-3</v>
      </c>
      <c r="S74" s="29">
        <f t="shared" si="51"/>
        <v>2.685835523620006E-3</v>
      </c>
      <c r="T74" s="24">
        <v>1.8731937773883371E-3</v>
      </c>
      <c r="U74" s="24">
        <v>2.7263093568261365E-3</v>
      </c>
      <c r="V74" s="25">
        <f t="shared" si="36"/>
        <v>0.98788678528512208</v>
      </c>
      <c r="W74" s="25">
        <f t="shared" si="37"/>
        <v>0.98241130777962982</v>
      </c>
      <c r="X74" s="29">
        <f t="shared" si="52"/>
        <v>1.3449432023593388E-2</v>
      </c>
      <c r="Y74" s="29">
        <f t="shared" si="53"/>
        <v>2.5336573992837952E-3</v>
      </c>
      <c r="Z74" s="30">
        <v>4.6971244144630424E-3</v>
      </c>
      <c r="AA74" s="24">
        <v>3.6890987952749158E-3</v>
      </c>
      <c r="AB74" s="25">
        <f t="shared" si="54"/>
        <v>0.97443735326152869</v>
      </c>
      <c r="AC74" s="25">
        <f t="shared" si="55"/>
        <v>0.97987765038034602</v>
      </c>
      <c r="AD74" s="29">
        <f t="shared" si="56"/>
        <v>2.8405901279926482E-3</v>
      </c>
      <c r="AE74" s="29">
        <f t="shared" si="57"/>
        <v>1.2266718912993246E-3</v>
      </c>
      <c r="AF74" s="30">
        <v>6.3827461467228265E-3</v>
      </c>
      <c r="AG74" s="25">
        <v>4.7841212828501128E-3</v>
      </c>
      <c r="AH74" s="25">
        <f t="shared" si="58"/>
        <v>0.97159676313353605</v>
      </c>
      <c r="AI74" s="25">
        <f t="shared" si="59"/>
        <v>0.9786509784890467</v>
      </c>
      <c r="AJ74" s="29">
        <f t="shared" si="60"/>
        <v>3.3313390063399728E-3</v>
      </c>
      <c r="AK74" s="29">
        <f t="shared" si="61"/>
        <v>7.7399171696612701E-4</v>
      </c>
      <c r="AL74" s="30">
        <v>9.1716898998013933E-3</v>
      </c>
      <c r="AM74" s="25">
        <v>6.3714435099612504E-3</v>
      </c>
      <c r="AN74" s="25">
        <f t="shared" si="62"/>
        <v>0.96826542412719607</v>
      </c>
      <c r="AO74" s="25">
        <f t="shared" si="63"/>
        <v>0.97787698677208057</v>
      </c>
      <c r="AP74" s="29">
        <f t="shared" si="64"/>
        <v>-8.9628345499094264E-3</v>
      </c>
      <c r="AQ74" s="29">
        <f t="shared" si="65"/>
        <v>-6.2704397334537587E-3</v>
      </c>
      <c r="AR74" s="30">
        <v>9.1716898998013933E-3</v>
      </c>
      <c r="AS74" s="25">
        <v>6.3714435099612504E-3</v>
      </c>
      <c r="AT74" s="25">
        <f t="shared" si="38"/>
        <v>0.9772282586771055</v>
      </c>
      <c r="AU74" s="25">
        <f t="shared" si="39"/>
        <v>0.98414742650553433</v>
      </c>
      <c r="AV74" s="29">
        <f t="shared" si="66"/>
        <v>-4.8258498118310955E-3</v>
      </c>
      <c r="AW74" s="29">
        <f t="shared" si="67"/>
        <v>-8.9013623001943376E-4</v>
      </c>
      <c r="AX74" s="30">
        <v>1.2E-2</v>
      </c>
      <c r="AY74" s="25">
        <v>0.01</v>
      </c>
      <c r="AZ74" s="25">
        <f t="shared" si="68"/>
        <v>0.98205410848893659</v>
      </c>
      <c r="BA74" s="26">
        <f t="shared" si="69"/>
        <v>0.98503756273555376</v>
      </c>
    </row>
    <row r="75" spans="1:53" x14ac:dyDescent="0.35">
      <c r="A75" s="21">
        <v>70</v>
      </c>
      <c r="B75" s="24">
        <v>5.1635975426122631E-3</v>
      </c>
      <c r="C75" s="24">
        <v>5.7318213183464731E-3</v>
      </c>
      <c r="D75" s="74">
        <f t="shared" si="40"/>
        <v>0.95200855076400981</v>
      </c>
      <c r="E75" s="74">
        <f t="shared" si="41"/>
        <v>0.94685533685756662</v>
      </c>
      <c r="F75" s="29">
        <f t="shared" si="42"/>
        <v>1.5602048418545289E-2</v>
      </c>
      <c r="G75" s="29">
        <f t="shared" si="43"/>
        <v>1.4082582515876241E-2</v>
      </c>
      <c r="H75" s="24">
        <v>7.7002703585447906E-3</v>
      </c>
      <c r="I75" s="24">
        <v>8.1540646410041204E-3</v>
      </c>
      <c r="J75" s="74">
        <f t="shared" si="44"/>
        <v>0.93640650234546452</v>
      </c>
      <c r="K75" s="74">
        <f t="shared" si="45"/>
        <v>0.93277275434169038</v>
      </c>
      <c r="L75" s="29">
        <f t="shared" si="46"/>
        <v>-5.5372931999021713E-2</v>
      </c>
      <c r="M75" s="29">
        <f t="shared" si="47"/>
        <v>-5.2324388961559443E-2</v>
      </c>
      <c r="N75" s="24">
        <v>1.1000000000000001E-3</v>
      </c>
      <c r="O75" s="24">
        <v>2E-3</v>
      </c>
      <c r="P75" s="25">
        <f t="shared" si="48"/>
        <v>0.99177943434448623</v>
      </c>
      <c r="Q75" s="25">
        <f t="shared" si="49"/>
        <v>0.98509714330324982</v>
      </c>
      <c r="R75" s="29">
        <f t="shared" si="50"/>
        <v>3.8926490593641505E-3</v>
      </c>
      <c r="S75" s="29">
        <f t="shared" si="51"/>
        <v>2.685835523620006E-3</v>
      </c>
      <c r="T75" s="24">
        <v>1.8731937773883371E-3</v>
      </c>
      <c r="U75" s="24">
        <v>2.7263093568261365E-3</v>
      </c>
      <c r="V75" s="25">
        <f t="shared" si="36"/>
        <v>0.98788678528512208</v>
      </c>
      <c r="W75" s="25">
        <f t="shared" si="37"/>
        <v>0.98241130777962982</v>
      </c>
      <c r="X75" s="29">
        <f t="shared" si="52"/>
        <v>1.3449432023593388E-2</v>
      </c>
      <c r="Y75" s="29">
        <f t="shared" si="53"/>
        <v>2.5336573992837952E-3</v>
      </c>
      <c r="Z75" s="30">
        <v>4.6971244144630424E-3</v>
      </c>
      <c r="AA75" s="24">
        <v>3.6890987952749158E-3</v>
      </c>
      <c r="AB75" s="25">
        <f t="shared" si="54"/>
        <v>0.97443735326152869</v>
      </c>
      <c r="AC75" s="25">
        <f t="shared" si="55"/>
        <v>0.97987765038034602</v>
      </c>
      <c r="AD75" s="29">
        <f t="shared" si="56"/>
        <v>2.8405901279926482E-3</v>
      </c>
      <c r="AE75" s="29">
        <f t="shared" si="57"/>
        <v>1.2266718912993246E-3</v>
      </c>
      <c r="AF75" s="30">
        <v>6.3827461467228265E-3</v>
      </c>
      <c r="AG75" s="25">
        <v>4.7841212828501128E-3</v>
      </c>
      <c r="AH75" s="25">
        <f t="shared" si="58"/>
        <v>0.97159676313353605</v>
      </c>
      <c r="AI75" s="25">
        <f t="shared" si="59"/>
        <v>0.9786509784890467</v>
      </c>
      <c r="AJ75" s="29">
        <f t="shared" si="60"/>
        <v>3.3313390063399728E-3</v>
      </c>
      <c r="AK75" s="29">
        <f t="shared" si="61"/>
        <v>7.7399171696612701E-4</v>
      </c>
      <c r="AL75" s="30">
        <v>9.1716898998013933E-3</v>
      </c>
      <c r="AM75" s="25">
        <v>6.3714435099612504E-3</v>
      </c>
      <c r="AN75" s="25">
        <f t="shared" si="62"/>
        <v>0.96826542412719607</v>
      </c>
      <c r="AO75" s="25">
        <f t="shared" si="63"/>
        <v>0.97787698677208057</v>
      </c>
      <c r="AP75" s="29">
        <f t="shared" si="64"/>
        <v>-8.9628345499094264E-3</v>
      </c>
      <c r="AQ75" s="29">
        <f t="shared" si="65"/>
        <v>-6.2704397334537587E-3</v>
      </c>
      <c r="AR75" s="30">
        <v>9.1716898998013933E-3</v>
      </c>
      <c r="AS75" s="25">
        <v>6.3714435099612504E-3</v>
      </c>
      <c r="AT75" s="25">
        <f t="shared" si="38"/>
        <v>0.9772282586771055</v>
      </c>
      <c r="AU75" s="25">
        <f t="shared" si="39"/>
        <v>0.98414742650553433</v>
      </c>
      <c r="AV75" s="29">
        <f t="shared" si="66"/>
        <v>-4.8258498118310955E-3</v>
      </c>
      <c r="AW75" s="29">
        <f t="shared" si="67"/>
        <v>-8.9013623001943376E-4</v>
      </c>
      <c r="AX75" s="30">
        <v>1.2E-2</v>
      </c>
      <c r="AY75" s="25">
        <v>0.01</v>
      </c>
      <c r="AZ75" s="25">
        <f t="shared" si="68"/>
        <v>0.98205410848893659</v>
      </c>
      <c r="BA75" s="26">
        <f t="shared" si="69"/>
        <v>0.98503756273555376</v>
      </c>
    </row>
    <row r="76" spans="1:53" x14ac:dyDescent="0.35">
      <c r="A76" s="21">
        <v>71</v>
      </c>
      <c r="B76" s="24">
        <v>5.1635975426122631E-3</v>
      </c>
      <c r="C76" s="24">
        <v>5.7318213183464731E-3</v>
      </c>
      <c r="D76" s="74">
        <f t="shared" si="40"/>
        <v>0.95200855076400981</v>
      </c>
      <c r="E76" s="74">
        <f t="shared" si="41"/>
        <v>0.94685533685756662</v>
      </c>
      <c r="F76" s="29">
        <f t="shared" si="42"/>
        <v>1.5602048418545289E-2</v>
      </c>
      <c r="G76" s="29">
        <f t="shared" si="43"/>
        <v>1.4082582515876241E-2</v>
      </c>
      <c r="H76" s="24">
        <v>7.7002703585447906E-3</v>
      </c>
      <c r="I76" s="24">
        <v>8.1540646410041204E-3</v>
      </c>
      <c r="J76" s="74">
        <f t="shared" si="44"/>
        <v>0.93640650234546452</v>
      </c>
      <c r="K76" s="74">
        <f t="shared" si="45"/>
        <v>0.93277275434169038</v>
      </c>
      <c r="L76" s="29">
        <f t="shared" si="46"/>
        <v>-5.5372931999021713E-2</v>
      </c>
      <c r="M76" s="29">
        <f t="shared" si="47"/>
        <v>-5.2324388961559443E-2</v>
      </c>
      <c r="N76" s="24">
        <v>1.1000000000000001E-3</v>
      </c>
      <c r="O76" s="24">
        <v>2E-3</v>
      </c>
      <c r="P76" s="25">
        <f t="shared" si="48"/>
        <v>0.99177943434448623</v>
      </c>
      <c r="Q76" s="25">
        <f t="shared" si="49"/>
        <v>0.98509714330324982</v>
      </c>
      <c r="R76" s="29">
        <f t="shared" si="50"/>
        <v>3.8926490593641505E-3</v>
      </c>
      <c r="S76" s="29">
        <f t="shared" si="51"/>
        <v>2.685835523620006E-3</v>
      </c>
      <c r="T76" s="24">
        <v>1.8731937773883371E-3</v>
      </c>
      <c r="U76" s="24">
        <v>2.7263093568261365E-3</v>
      </c>
      <c r="V76" s="25">
        <f t="shared" si="36"/>
        <v>0.98788678528512208</v>
      </c>
      <c r="W76" s="25">
        <f t="shared" si="37"/>
        <v>0.98241130777962982</v>
      </c>
      <c r="X76" s="29">
        <f t="shared" si="52"/>
        <v>1.3449432023593388E-2</v>
      </c>
      <c r="Y76" s="29">
        <f t="shared" si="53"/>
        <v>2.5336573992837952E-3</v>
      </c>
      <c r="Z76" s="30">
        <v>4.6971244144630424E-3</v>
      </c>
      <c r="AA76" s="24">
        <v>3.6890987952749158E-3</v>
      </c>
      <c r="AB76" s="25">
        <f t="shared" si="54"/>
        <v>0.97443735326152869</v>
      </c>
      <c r="AC76" s="25">
        <f t="shared" si="55"/>
        <v>0.97987765038034602</v>
      </c>
      <c r="AD76" s="29">
        <f t="shared" si="56"/>
        <v>2.8405901279926482E-3</v>
      </c>
      <c r="AE76" s="29">
        <f t="shared" si="57"/>
        <v>1.2266718912993246E-3</v>
      </c>
      <c r="AF76" s="30">
        <v>6.3827461467228265E-3</v>
      </c>
      <c r="AG76" s="25">
        <v>4.7841212828501128E-3</v>
      </c>
      <c r="AH76" s="25">
        <f t="shared" si="58"/>
        <v>0.97159676313353605</v>
      </c>
      <c r="AI76" s="25">
        <f t="shared" si="59"/>
        <v>0.9786509784890467</v>
      </c>
      <c r="AJ76" s="29">
        <f t="shared" si="60"/>
        <v>3.3313390063399728E-3</v>
      </c>
      <c r="AK76" s="29">
        <f t="shared" si="61"/>
        <v>7.7399171696612701E-4</v>
      </c>
      <c r="AL76" s="30">
        <v>9.1716898998013933E-3</v>
      </c>
      <c r="AM76" s="25">
        <v>6.3714435099612504E-3</v>
      </c>
      <c r="AN76" s="25">
        <f t="shared" si="62"/>
        <v>0.96826542412719607</v>
      </c>
      <c r="AO76" s="25">
        <f t="shared" si="63"/>
        <v>0.97787698677208057</v>
      </c>
      <c r="AP76" s="29">
        <f t="shared" si="64"/>
        <v>-8.9628345499094264E-3</v>
      </c>
      <c r="AQ76" s="29">
        <f t="shared" si="65"/>
        <v>-6.2704397334537587E-3</v>
      </c>
      <c r="AR76" s="30">
        <v>9.1716898998013933E-3</v>
      </c>
      <c r="AS76" s="25">
        <v>6.3714435099612504E-3</v>
      </c>
      <c r="AT76" s="25">
        <f t="shared" si="38"/>
        <v>0.9772282586771055</v>
      </c>
      <c r="AU76" s="25">
        <f t="shared" si="39"/>
        <v>0.98414742650553433</v>
      </c>
      <c r="AV76" s="29">
        <f t="shared" si="66"/>
        <v>-4.8258498118310955E-3</v>
      </c>
      <c r="AW76" s="29">
        <f t="shared" si="67"/>
        <v>-8.9013623001943376E-4</v>
      </c>
      <c r="AX76" s="30">
        <v>1.2E-2</v>
      </c>
      <c r="AY76" s="25">
        <v>0.01</v>
      </c>
      <c r="AZ76" s="25">
        <f t="shared" si="68"/>
        <v>0.98205410848893659</v>
      </c>
      <c r="BA76" s="26">
        <f t="shared" si="69"/>
        <v>0.98503756273555376</v>
      </c>
    </row>
    <row r="77" spans="1:53" x14ac:dyDescent="0.35">
      <c r="A77" s="21">
        <v>72</v>
      </c>
      <c r="B77" s="24">
        <v>5.1635975426122631E-3</v>
      </c>
      <c r="C77" s="24">
        <v>5.7318213183464731E-3</v>
      </c>
      <c r="D77" s="74">
        <f t="shared" si="40"/>
        <v>0.95200855076400981</v>
      </c>
      <c r="E77" s="74">
        <f t="shared" si="41"/>
        <v>0.94685533685756662</v>
      </c>
      <c r="F77" s="29">
        <f t="shared" si="42"/>
        <v>1.5602048418545289E-2</v>
      </c>
      <c r="G77" s="29">
        <f t="shared" si="43"/>
        <v>1.4082582515876241E-2</v>
      </c>
      <c r="H77" s="24">
        <v>7.7002703585447906E-3</v>
      </c>
      <c r="I77" s="24">
        <v>8.1540646410041204E-3</v>
      </c>
      <c r="J77" s="74">
        <f t="shared" si="44"/>
        <v>0.93640650234546452</v>
      </c>
      <c r="K77" s="74">
        <f t="shared" si="45"/>
        <v>0.93277275434169038</v>
      </c>
      <c r="L77" s="29">
        <f t="shared" si="46"/>
        <v>-5.5372931999021713E-2</v>
      </c>
      <c r="M77" s="29">
        <f t="shared" si="47"/>
        <v>-5.2324388961559443E-2</v>
      </c>
      <c r="N77" s="24">
        <v>1.1000000000000001E-3</v>
      </c>
      <c r="O77" s="24">
        <v>2E-3</v>
      </c>
      <c r="P77" s="25">
        <f t="shared" si="48"/>
        <v>0.99177943434448623</v>
      </c>
      <c r="Q77" s="25">
        <f t="shared" si="49"/>
        <v>0.98509714330324982</v>
      </c>
      <c r="R77" s="29">
        <f t="shared" si="50"/>
        <v>3.8926490593641505E-3</v>
      </c>
      <c r="S77" s="29">
        <f t="shared" si="51"/>
        <v>2.685835523620006E-3</v>
      </c>
      <c r="T77" s="24">
        <v>1.8731937773883371E-3</v>
      </c>
      <c r="U77" s="24">
        <v>2.7263093568261365E-3</v>
      </c>
      <c r="V77" s="25">
        <f t="shared" si="36"/>
        <v>0.98788678528512208</v>
      </c>
      <c r="W77" s="25">
        <f t="shared" si="37"/>
        <v>0.98241130777962982</v>
      </c>
      <c r="X77" s="29">
        <f t="shared" si="52"/>
        <v>1.3449432023593388E-2</v>
      </c>
      <c r="Y77" s="29">
        <f t="shared" si="53"/>
        <v>2.5336573992837952E-3</v>
      </c>
      <c r="Z77" s="30">
        <v>4.6971244144630424E-3</v>
      </c>
      <c r="AA77" s="24">
        <v>3.6890987952749158E-3</v>
      </c>
      <c r="AB77" s="25">
        <f t="shared" si="54"/>
        <v>0.97443735326152869</v>
      </c>
      <c r="AC77" s="25">
        <f t="shared" si="55"/>
        <v>0.97987765038034602</v>
      </c>
      <c r="AD77" s="29">
        <f t="shared" si="56"/>
        <v>2.8405901279926482E-3</v>
      </c>
      <c r="AE77" s="29">
        <f t="shared" si="57"/>
        <v>1.2266718912993246E-3</v>
      </c>
      <c r="AF77" s="30">
        <v>6.3827461467228265E-3</v>
      </c>
      <c r="AG77" s="25">
        <v>4.7841212828501128E-3</v>
      </c>
      <c r="AH77" s="25">
        <f t="shared" si="58"/>
        <v>0.97159676313353605</v>
      </c>
      <c r="AI77" s="25">
        <f t="shared" si="59"/>
        <v>0.9786509784890467</v>
      </c>
      <c r="AJ77" s="29">
        <f t="shared" si="60"/>
        <v>3.3313390063399728E-3</v>
      </c>
      <c r="AK77" s="29">
        <f t="shared" si="61"/>
        <v>7.7399171696612701E-4</v>
      </c>
      <c r="AL77" s="30">
        <v>9.1716898998013933E-3</v>
      </c>
      <c r="AM77" s="25">
        <v>6.3714435099612504E-3</v>
      </c>
      <c r="AN77" s="25">
        <f t="shared" si="62"/>
        <v>0.96826542412719607</v>
      </c>
      <c r="AO77" s="25">
        <f t="shared" si="63"/>
        <v>0.97787698677208057</v>
      </c>
      <c r="AP77" s="29">
        <f t="shared" si="64"/>
        <v>-8.9628345499094264E-3</v>
      </c>
      <c r="AQ77" s="29">
        <f t="shared" si="65"/>
        <v>-6.2704397334537587E-3</v>
      </c>
      <c r="AR77" s="30">
        <v>9.1716898998013933E-3</v>
      </c>
      <c r="AS77" s="25">
        <v>6.3714435099612504E-3</v>
      </c>
      <c r="AT77" s="25">
        <f t="shared" si="38"/>
        <v>0.9772282586771055</v>
      </c>
      <c r="AU77" s="25">
        <f t="shared" si="39"/>
        <v>0.98414742650553433</v>
      </c>
      <c r="AV77" s="29">
        <f t="shared" si="66"/>
        <v>-4.8258498118310955E-3</v>
      </c>
      <c r="AW77" s="29">
        <f t="shared" si="67"/>
        <v>-8.9013623001943376E-4</v>
      </c>
      <c r="AX77" s="30">
        <v>1.2E-2</v>
      </c>
      <c r="AY77" s="25">
        <v>0.01</v>
      </c>
      <c r="AZ77" s="25">
        <f t="shared" si="68"/>
        <v>0.98205410848893659</v>
      </c>
      <c r="BA77" s="26">
        <f t="shared" si="69"/>
        <v>0.98503756273555376</v>
      </c>
    </row>
    <row r="78" spans="1:53" x14ac:dyDescent="0.35">
      <c r="A78" s="21">
        <v>73</v>
      </c>
      <c r="B78" s="24">
        <v>5.1635975426122631E-3</v>
      </c>
      <c r="C78" s="24">
        <v>5.7318213183464731E-3</v>
      </c>
      <c r="D78" s="74">
        <f t="shared" si="40"/>
        <v>0.95200855076400981</v>
      </c>
      <c r="E78" s="74">
        <f t="shared" si="41"/>
        <v>0.94685533685756662</v>
      </c>
      <c r="F78" s="29">
        <f t="shared" si="42"/>
        <v>1.5602048418545289E-2</v>
      </c>
      <c r="G78" s="29">
        <f t="shared" si="43"/>
        <v>1.4082582515876241E-2</v>
      </c>
      <c r="H78" s="24">
        <v>7.7002703585447906E-3</v>
      </c>
      <c r="I78" s="24">
        <v>8.1540646410041204E-3</v>
      </c>
      <c r="J78" s="74">
        <f t="shared" si="44"/>
        <v>0.93640650234546452</v>
      </c>
      <c r="K78" s="74">
        <f t="shared" si="45"/>
        <v>0.93277275434169038</v>
      </c>
      <c r="L78" s="29">
        <f t="shared" si="46"/>
        <v>-5.5372931999021713E-2</v>
      </c>
      <c r="M78" s="29">
        <f t="shared" si="47"/>
        <v>-5.2324388961559443E-2</v>
      </c>
      <c r="N78" s="24">
        <v>1.1000000000000001E-3</v>
      </c>
      <c r="O78" s="24">
        <v>2E-3</v>
      </c>
      <c r="P78" s="25">
        <f t="shared" si="48"/>
        <v>0.99177943434448623</v>
      </c>
      <c r="Q78" s="25">
        <f t="shared" si="49"/>
        <v>0.98509714330324982</v>
      </c>
      <c r="R78" s="29">
        <f t="shared" si="50"/>
        <v>3.8926490593641505E-3</v>
      </c>
      <c r="S78" s="29">
        <f t="shared" si="51"/>
        <v>2.685835523620006E-3</v>
      </c>
      <c r="T78" s="24">
        <v>1.8731937773883371E-3</v>
      </c>
      <c r="U78" s="24">
        <v>2.7263093568261365E-3</v>
      </c>
      <c r="V78" s="25">
        <f t="shared" si="36"/>
        <v>0.98788678528512208</v>
      </c>
      <c r="W78" s="25">
        <f t="shared" si="37"/>
        <v>0.98241130777962982</v>
      </c>
      <c r="X78" s="29">
        <f t="shared" si="52"/>
        <v>1.3449432023593388E-2</v>
      </c>
      <c r="Y78" s="29">
        <f t="shared" si="53"/>
        <v>2.5336573992837952E-3</v>
      </c>
      <c r="Z78" s="30">
        <v>4.6971244144630424E-3</v>
      </c>
      <c r="AA78" s="24">
        <v>3.6890987952749158E-3</v>
      </c>
      <c r="AB78" s="25">
        <f t="shared" si="54"/>
        <v>0.97443735326152869</v>
      </c>
      <c r="AC78" s="25">
        <f t="shared" si="55"/>
        <v>0.97987765038034602</v>
      </c>
      <c r="AD78" s="29">
        <f t="shared" si="56"/>
        <v>2.8405901279926482E-3</v>
      </c>
      <c r="AE78" s="29">
        <f t="shared" si="57"/>
        <v>1.2266718912993246E-3</v>
      </c>
      <c r="AF78" s="30">
        <v>6.3827461467228265E-3</v>
      </c>
      <c r="AG78" s="25">
        <v>4.7841212828501128E-3</v>
      </c>
      <c r="AH78" s="25">
        <f t="shared" si="58"/>
        <v>0.97159676313353605</v>
      </c>
      <c r="AI78" s="25">
        <f t="shared" si="59"/>
        <v>0.9786509784890467</v>
      </c>
      <c r="AJ78" s="29">
        <f t="shared" si="60"/>
        <v>3.3313390063399728E-3</v>
      </c>
      <c r="AK78" s="29">
        <f t="shared" si="61"/>
        <v>7.7399171696612701E-4</v>
      </c>
      <c r="AL78" s="30">
        <v>9.1716898998013933E-3</v>
      </c>
      <c r="AM78" s="25">
        <v>6.3714435099612504E-3</v>
      </c>
      <c r="AN78" s="25">
        <f t="shared" si="62"/>
        <v>0.96826542412719607</v>
      </c>
      <c r="AO78" s="25">
        <f t="shared" si="63"/>
        <v>0.97787698677208057</v>
      </c>
      <c r="AP78" s="29">
        <f t="shared" si="64"/>
        <v>-8.9628345499094264E-3</v>
      </c>
      <c r="AQ78" s="29">
        <f t="shared" si="65"/>
        <v>-6.2704397334537587E-3</v>
      </c>
      <c r="AR78" s="30">
        <v>9.1716898998013933E-3</v>
      </c>
      <c r="AS78" s="25">
        <v>6.3714435099612504E-3</v>
      </c>
      <c r="AT78" s="25">
        <f t="shared" si="38"/>
        <v>0.9772282586771055</v>
      </c>
      <c r="AU78" s="25">
        <f t="shared" si="39"/>
        <v>0.98414742650553433</v>
      </c>
      <c r="AV78" s="29">
        <f t="shared" si="66"/>
        <v>-4.8258498118310955E-3</v>
      </c>
      <c r="AW78" s="29">
        <f t="shared" si="67"/>
        <v>-8.9013623001943376E-4</v>
      </c>
      <c r="AX78" s="30">
        <v>1.2E-2</v>
      </c>
      <c r="AY78" s="25">
        <v>0.01</v>
      </c>
      <c r="AZ78" s="25">
        <f t="shared" si="68"/>
        <v>0.98205410848893659</v>
      </c>
      <c r="BA78" s="26">
        <f t="shared" si="69"/>
        <v>0.98503756273555376</v>
      </c>
    </row>
    <row r="79" spans="1:53" x14ac:dyDescent="0.35">
      <c r="A79" s="21">
        <v>74</v>
      </c>
      <c r="B79" s="24">
        <v>5.1635975426122631E-3</v>
      </c>
      <c r="C79" s="24">
        <v>5.7318213183464731E-3</v>
      </c>
      <c r="D79" s="74">
        <f t="shared" si="40"/>
        <v>0.95200855076400981</v>
      </c>
      <c r="E79" s="74">
        <f t="shared" si="41"/>
        <v>0.94685533685756662</v>
      </c>
      <c r="F79" s="29">
        <f t="shared" si="42"/>
        <v>1.5602048418545289E-2</v>
      </c>
      <c r="G79" s="29">
        <f t="shared" si="43"/>
        <v>1.4082582515876241E-2</v>
      </c>
      <c r="H79" s="24">
        <v>7.7002703585447906E-3</v>
      </c>
      <c r="I79" s="24">
        <v>8.1540646410041204E-3</v>
      </c>
      <c r="J79" s="74">
        <f t="shared" si="44"/>
        <v>0.93640650234546452</v>
      </c>
      <c r="K79" s="74">
        <f t="shared" si="45"/>
        <v>0.93277275434169038</v>
      </c>
      <c r="L79" s="29">
        <f t="shared" si="46"/>
        <v>-5.5372931999021713E-2</v>
      </c>
      <c r="M79" s="29">
        <f t="shared" si="47"/>
        <v>-5.2324388961559443E-2</v>
      </c>
      <c r="N79" s="24">
        <v>1.1000000000000001E-3</v>
      </c>
      <c r="O79" s="24">
        <v>2E-3</v>
      </c>
      <c r="P79" s="25">
        <f t="shared" si="48"/>
        <v>0.99177943434448623</v>
      </c>
      <c r="Q79" s="25">
        <f t="shared" si="49"/>
        <v>0.98509714330324982</v>
      </c>
      <c r="R79" s="29">
        <f t="shared" si="50"/>
        <v>3.8926490593641505E-3</v>
      </c>
      <c r="S79" s="29">
        <f t="shared" si="51"/>
        <v>2.685835523620006E-3</v>
      </c>
      <c r="T79" s="24">
        <v>1.8731937773883371E-3</v>
      </c>
      <c r="U79" s="24">
        <v>2.7263093568261365E-3</v>
      </c>
      <c r="V79" s="25">
        <f t="shared" si="36"/>
        <v>0.98788678528512208</v>
      </c>
      <c r="W79" s="25">
        <f t="shared" si="37"/>
        <v>0.98241130777962982</v>
      </c>
      <c r="X79" s="29">
        <f t="shared" si="52"/>
        <v>1.3449432023593388E-2</v>
      </c>
      <c r="Y79" s="29">
        <f t="shared" si="53"/>
        <v>2.5336573992837952E-3</v>
      </c>
      <c r="Z79" s="30">
        <v>4.6971244144630424E-3</v>
      </c>
      <c r="AA79" s="24">
        <v>3.6890987952749158E-3</v>
      </c>
      <c r="AB79" s="25">
        <f t="shared" si="54"/>
        <v>0.97443735326152869</v>
      </c>
      <c r="AC79" s="25">
        <f t="shared" si="55"/>
        <v>0.97987765038034602</v>
      </c>
      <c r="AD79" s="29">
        <f t="shared" si="56"/>
        <v>2.8405901279926482E-3</v>
      </c>
      <c r="AE79" s="29">
        <f t="shared" si="57"/>
        <v>1.2266718912993246E-3</v>
      </c>
      <c r="AF79" s="30">
        <v>6.3827461467228265E-3</v>
      </c>
      <c r="AG79" s="25">
        <v>4.7841212828501128E-3</v>
      </c>
      <c r="AH79" s="25">
        <f t="shared" si="58"/>
        <v>0.97159676313353605</v>
      </c>
      <c r="AI79" s="25">
        <f t="shared" si="59"/>
        <v>0.9786509784890467</v>
      </c>
      <c r="AJ79" s="29">
        <f t="shared" si="60"/>
        <v>3.3313390063399728E-3</v>
      </c>
      <c r="AK79" s="29">
        <f t="shared" si="61"/>
        <v>7.7399171696612701E-4</v>
      </c>
      <c r="AL79" s="30">
        <v>9.1716898998013933E-3</v>
      </c>
      <c r="AM79" s="25">
        <v>6.3714435099612504E-3</v>
      </c>
      <c r="AN79" s="25">
        <f t="shared" si="62"/>
        <v>0.96826542412719607</v>
      </c>
      <c r="AO79" s="25">
        <f t="shared" si="63"/>
        <v>0.97787698677208057</v>
      </c>
      <c r="AP79" s="29">
        <f t="shared" si="64"/>
        <v>-8.9628345499094264E-3</v>
      </c>
      <c r="AQ79" s="29">
        <f t="shared" si="65"/>
        <v>-6.2704397334537587E-3</v>
      </c>
      <c r="AR79" s="30">
        <v>9.1716898998013933E-3</v>
      </c>
      <c r="AS79" s="25">
        <v>6.3714435099612504E-3</v>
      </c>
      <c r="AT79" s="25">
        <f t="shared" si="38"/>
        <v>0.9772282586771055</v>
      </c>
      <c r="AU79" s="25">
        <f t="shared" si="39"/>
        <v>0.98414742650553433</v>
      </c>
      <c r="AV79" s="29">
        <f t="shared" si="66"/>
        <v>-4.8258498118310955E-3</v>
      </c>
      <c r="AW79" s="29">
        <f t="shared" si="67"/>
        <v>-8.9013623001943376E-4</v>
      </c>
      <c r="AX79" s="30">
        <v>1.2E-2</v>
      </c>
      <c r="AY79" s="25">
        <v>0.01</v>
      </c>
      <c r="AZ79" s="25">
        <f t="shared" si="68"/>
        <v>0.98205410848893659</v>
      </c>
      <c r="BA79" s="26">
        <f t="shared" si="69"/>
        <v>0.98503756273555376</v>
      </c>
    </row>
    <row r="80" spans="1:53" x14ac:dyDescent="0.35">
      <c r="A80" s="21">
        <v>75</v>
      </c>
      <c r="B80" s="24">
        <v>5.1635975426122631E-3</v>
      </c>
      <c r="C80" s="24">
        <v>5.7318213183464731E-3</v>
      </c>
      <c r="D80" s="74">
        <f t="shared" si="40"/>
        <v>0.95200855076400981</v>
      </c>
      <c r="E80" s="74">
        <f t="shared" si="41"/>
        <v>0.94685533685756662</v>
      </c>
      <c r="F80" s="29">
        <f t="shared" si="42"/>
        <v>1.5602048418545289E-2</v>
      </c>
      <c r="G80" s="29">
        <f t="shared" si="43"/>
        <v>1.4082582515876241E-2</v>
      </c>
      <c r="H80" s="24">
        <v>7.7002703585447906E-3</v>
      </c>
      <c r="I80" s="24">
        <v>8.1540646410041204E-3</v>
      </c>
      <c r="J80" s="74">
        <f t="shared" si="44"/>
        <v>0.93640650234546452</v>
      </c>
      <c r="K80" s="74">
        <f t="shared" si="45"/>
        <v>0.93277275434169038</v>
      </c>
      <c r="L80" s="29">
        <f t="shared" si="46"/>
        <v>-5.5372931999021713E-2</v>
      </c>
      <c r="M80" s="29">
        <f t="shared" si="47"/>
        <v>-5.2324388961559443E-2</v>
      </c>
      <c r="N80" s="24">
        <v>1.1000000000000001E-3</v>
      </c>
      <c r="O80" s="24">
        <v>2E-3</v>
      </c>
      <c r="P80" s="25">
        <f t="shared" si="48"/>
        <v>0.99177943434448623</v>
      </c>
      <c r="Q80" s="25">
        <f t="shared" si="49"/>
        <v>0.98509714330324982</v>
      </c>
      <c r="R80" s="29">
        <f t="shared" si="50"/>
        <v>3.8926490593641505E-3</v>
      </c>
      <c r="S80" s="29">
        <f t="shared" si="51"/>
        <v>2.685835523620006E-3</v>
      </c>
      <c r="T80" s="24">
        <v>1.8731937773883371E-3</v>
      </c>
      <c r="U80" s="24">
        <v>2.7263093568261365E-3</v>
      </c>
      <c r="V80" s="25">
        <f t="shared" si="36"/>
        <v>0.98788678528512208</v>
      </c>
      <c r="W80" s="25">
        <f t="shared" si="37"/>
        <v>0.98241130777962982</v>
      </c>
      <c r="X80" s="29">
        <f t="shared" si="52"/>
        <v>1.3449432023593388E-2</v>
      </c>
      <c r="Y80" s="29">
        <f t="shared" si="53"/>
        <v>2.5336573992837952E-3</v>
      </c>
      <c r="Z80" s="30">
        <v>4.6971244144630424E-3</v>
      </c>
      <c r="AA80" s="24">
        <v>3.6890987952749158E-3</v>
      </c>
      <c r="AB80" s="25">
        <f t="shared" si="54"/>
        <v>0.97443735326152869</v>
      </c>
      <c r="AC80" s="25">
        <f t="shared" si="55"/>
        <v>0.97987765038034602</v>
      </c>
      <c r="AD80" s="29">
        <f t="shared" si="56"/>
        <v>2.8405901279926482E-3</v>
      </c>
      <c r="AE80" s="29">
        <f t="shared" si="57"/>
        <v>1.2266718912993246E-3</v>
      </c>
      <c r="AF80" s="30">
        <v>6.3827461467228265E-3</v>
      </c>
      <c r="AG80" s="25">
        <v>4.7841212828501128E-3</v>
      </c>
      <c r="AH80" s="25">
        <f t="shared" si="58"/>
        <v>0.97159676313353605</v>
      </c>
      <c r="AI80" s="25">
        <f t="shared" si="59"/>
        <v>0.9786509784890467</v>
      </c>
      <c r="AJ80" s="29">
        <f t="shared" si="60"/>
        <v>3.3313390063399728E-3</v>
      </c>
      <c r="AK80" s="29">
        <f t="shared" si="61"/>
        <v>7.7399171696612701E-4</v>
      </c>
      <c r="AL80" s="30">
        <v>9.1716898998013933E-3</v>
      </c>
      <c r="AM80" s="25">
        <v>6.3714435099612504E-3</v>
      </c>
      <c r="AN80" s="25">
        <f t="shared" si="62"/>
        <v>0.96826542412719607</v>
      </c>
      <c r="AO80" s="25">
        <f t="shared" si="63"/>
        <v>0.97787698677208057</v>
      </c>
      <c r="AP80" s="29">
        <f t="shared" si="64"/>
        <v>-8.9628345499094264E-3</v>
      </c>
      <c r="AQ80" s="29">
        <f t="shared" si="65"/>
        <v>-6.2704397334537587E-3</v>
      </c>
      <c r="AR80" s="30">
        <v>9.1716898998013933E-3</v>
      </c>
      <c r="AS80" s="25">
        <v>6.3714435099612504E-3</v>
      </c>
      <c r="AT80" s="25">
        <f t="shared" si="38"/>
        <v>0.9772282586771055</v>
      </c>
      <c r="AU80" s="25">
        <f t="shared" si="39"/>
        <v>0.98414742650553433</v>
      </c>
      <c r="AV80" s="29">
        <f t="shared" si="66"/>
        <v>-4.8258498118310955E-3</v>
      </c>
      <c r="AW80" s="29">
        <f t="shared" si="67"/>
        <v>-8.9013623001943376E-4</v>
      </c>
      <c r="AX80" s="30">
        <v>1.2E-2</v>
      </c>
      <c r="AY80" s="25">
        <v>0.01</v>
      </c>
      <c r="AZ80" s="25">
        <f t="shared" si="68"/>
        <v>0.98205410848893659</v>
      </c>
      <c r="BA80" s="26">
        <f t="shared" si="69"/>
        <v>0.98503756273555376</v>
      </c>
    </row>
    <row r="81" spans="1:53" x14ac:dyDescent="0.35">
      <c r="A81" s="21">
        <v>76</v>
      </c>
      <c r="B81" s="24">
        <v>5.1635975426122631E-3</v>
      </c>
      <c r="C81" s="24">
        <v>5.7318213183464731E-3</v>
      </c>
      <c r="D81" s="74">
        <f t="shared" si="40"/>
        <v>0.95200855076400981</v>
      </c>
      <c r="E81" s="74">
        <f t="shared" si="41"/>
        <v>0.94685533685756662</v>
      </c>
      <c r="F81" s="29">
        <f t="shared" si="42"/>
        <v>1.5602048418545289E-2</v>
      </c>
      <c r="G81" s="29">
        <f t="shared" si="43"/>
        <v>1.4082582515876241E-2</v>
      </c>
      <c r="H81" s="24">
        <v>7.7002703585447906E-3</v>
      </c>
      <c r="I81" s="24">
        <v>8.1540646410041204E-3</v>
      </c>
      <c r="J81" s="74">
        <f t="shared" si="44"/>
        <v>0.93640650234546452</v>
      </c>
      <c r="K81" s="74">
        <f t="shared" si="45"/>
        <v>0.93277275434169038</v>
      </c>
      <c r="L81" s="29">
        <f t="shared" si="46"/>
        <v>-5.5372931999021713E-2</v>
      </c>
      <c r="M81" s="29">
        <f t="shared" si="47"/>
        <v>-5.2324388961559443E-2</v>
      </c>
      <c r="N81" s="24">
        <v>1.1000000000000001E-3</v>
      </c>
      <c r="O81" s="24">
        <v>2E-3</v>
      </c>
      <c r="P81" s="25">
        <f t="shared" si="48"/>
        <v>0.99177943434448623</v>
      </c>
      <c r="Q81" s="25">
        <f t="shared" si="49"/>
        <v>0.98509714330324982</v>
      </c>
      <c r="R81" s="29">
        <f t="shared" si="50"/>
        <v>3.8926490593641505E-3</v>
      </c>
      <c r="S81" s="29">
        <f t="shared" si="51"/>
        <v>2.685835523620006E-3</v>
      </c>
      <c r="T81" s="24">
        <v>1.8731937773883371E-3</v>
      </c>
      <c r="U81" s="24">
        <v>2.7263093568261365E-3</v>
      </c>
      <c r="V81" s="25">
        <f t="shared" si="36"/>
        <v>0.98788678528512208</v>
      </c>
      <c r="W81" s="25">
        <f t="shared" si="37"/>
        <v>0.98241130777962982</v>
      </c>
      <c r="X81" s="29">
        <f t="shared" si="52"/>
        <v>1.3449432023593388E-2</v>
      </c>
      <c r="Y81" s="29">
        <f t="shared" si="53"/>
        <v>2.5336573992837952E-3</v>
      </c>
      <c r="Z81" s="30">
        <v>4.6971244144630424E-3</v>
      </c>
      <c r="AA81" s="24">
        <v>3.6890987952749158E-3</v>
      </c>
      <c r="AB81" s="25">
        <f t="shared" si="54"/>
        <v>0.97443735326152869</v>
      </c>
      <c r="AC81" s="25">
        <f t="shared" si="55"/>
        <v>0.97987765038034602</v>
      </c>
      <c r="AD81" s="29">
        <f t="shared" si="56"/>
        <v>2.8405901279926482E-3</v>
      </c>
      <c r="AE81" s="29">
        <f t="shared" si="57"/>
        <v>1.2266718912993246E-3</v>
      </c>
      <c r="AF81" s="30">
        <v>6.3827461467228265E-3</v>
      </c>
      <c r="AG81" s="25">
        <v>4.7841212828501128E-3</v>
      </c>
      <c r="AH81" s="25">
        <f t="shared" si="58"/>
        <v>0.97159676313353605</v>
      </c>
      <c r="AI81" s="25">
        <f t="shared" si="59"/>
        <v>0.9786509784890467</v>
      </c>
      <c r="AJ81" s="29">
        <f t="shared" si="60"/>
        <v>3.3313390063399728E-3</v>
      </c>
      <c r="AK81" s="29">
        <f t="shared" si="61"/>
        <v>7.7399171696612701E-4</v>
      </c>
      <c r="AL81" s="30">
        <v>9.1716898998013933E-3</v>
      </c>
      <c r="AM81" s="25">
        <v>6.3714435099612504E-3</v>
      </c>
      <c r="AN81" s="25">
        <f t="shared" si="62"/>
        <v>0.96826542412719607</v>
      </c>
      <c r="AO81" s="25">
        <f t="shared" si="63"/>
        <v>0.97787698677208057</v>
      </c>
      <c r="AP81" s="29">
        <f t="shared" si="64"/>
        <v>-8.9628345499094264E-3</v>
      </c>
      <c r="AQ81" s="29">
        <f t="shared" si="65"/>
        <v>-6.2704397334537587E-3</v>
      </c>
      <c r="AR81" s="30">
        <v>9.1716898998013933E-3</v>
      </c>
      <c r="AS81" s="25">
        <v>6.3714435099612504E-3</v>
      </c>
      <c r="AT81" s="25">
        <f t="shared" si="38"/>
        <v>0.9772282586771055</v>
      </c>
      <c r="AU81" s="25">
        <f t="shared" si="39"/>
        <v>0.98414742650553433</v>
      </c>
      <c r="AV81" s="29">
        <f t="shared" si="66"/>
        <v>-4.8258498118310955E-3</v>
      </c>
      <c r="AW81" s="29">
        <f t="shared" si="67"/>
        <v>-8.9013623001943376E-4</v>
      </c>
      <c r="AX81" s="30">
        <v>1.2E-2</v>
      </c>
      <c r="AY81" s="25">
        <v>0.01</v>
      </c>
      <c r="AZ81" s="25">
        <f t="shared" si="68"/>
        <v>0.98205410848893659</v>
      </c>
      <c r="BA81" s="26">
        <f t="shared" si="69"/>
        <v>0.98503756273555376</v>
      </c>
    </row>
    <row r="82" spans="1:53" x14ac:dyDescent="0.35">
      <c r="A82" s="21">
        <v>77</v>
      </c>
      <c r="B82" s="24">
        <v>5.1635975426122631E-3</v>
      </c>
      <c r="C82" s="24">
        <v>5.7318213183464731E-3</v>
      </c>
      <c r="D82" s="74">
        <f t="shared" si="40"/>
        <v>0.95200855076400981</v>
      </c>
      <c r="E82" s="74">
        <f t="shared" si="41"/>
        <v>0.94685533685756662</v>
      </c>
      <c r="F82" s="29">
        <f t="shared" si="42"/>
        <v>1.5602048418545289E-2</v>
      </c>
      <c r="G82" s="29">
        <f t="shared" si="43"/>
        <v>1.4082582515876241E-2</v>
      </c>
      <c r="H82" s="24">
        <v>7.7002703585447906E-3</v>
      </c>
      <c r="I82" s="24">
        <v>8.1540646410041204E-3</v>
      </c>
      <c r="J82" s="74">
        <f t="shared" si="44"/>
        <v>0.93640650234546452</v>
      </c>
      <c r="K82" s="74">
        <f t="shared" si="45"/>
        <v>0.93277275434169038</v>
      </c>
      <c r="L82" s="29">
        <f t="shared" si="46"/>
        <v>-5.5372931999021713E-2</v>
      </c>
      <c r="M82" s="29">
        <f t="shared" si="47"/>
        <v>-5.2324388961559443E-2</v>
      </c>
      <c r="N82" s="24">
        <v>1.1000000000000001E-3</v>
      </c>
      <c r="O82" s="24">
        <v>2E-3</v>
      </c>
      <c r="P82" s="25">
        <f t="shared" si="48"/>
        <v>0.99177943434448623</v>
      </c>
      <c r="Q82" s="25">
        <f t="shared" si="49"/>
        <v>0.98509714330324982</v>
      </c>
      <c r="R82" s="29">
        <f t="shared" si="50"/>
        <v>3.8926490593641505E-3</v>
      </c>
      <c r="S82" s="29">
        <f t="shared" si="51"/>
        <v>2.685835523620006E-3</v>
      </c>
      <c r="T82" s="24">
        <v>1.8731937773883371E-3</v>
      </c>
      <c r="U82" s="24">
        <v>2.7263093568261365E-3</v>
      </c>
      <c r="V82" s="25">
        <f t="shared" si="36"/>
        <v>0.98788678528512208</v>
      </c>
      <c r="W82" s="25">
        <f t="shared" si="37"/>
        <v>0.98241130777962982</v>
      </c>
      <c r="X82" s="29">
        <f t="shared" si="52"/>
        <v>1.3449432023593388E-2</v>
      </c>
      <c r="Y82" s="29">
        <f t="shared" si="53"/>
        <v>2.5336573992837952E-3</v>
      </c>
      <c r="Z82" s="30">
        <v>4.6971244144630424E-3</v>
      </c>
      <c r="AA82" s="24">
        <v>3.6890987952749158E-3</v>
      </c>
      <c r="AB82" s="25">
        <f t="shared" si="54"/>
        <v>0.97443735326152869</v>
      </c>
      <c r="AC82" s="25">
        <f t="shared" si="55"/>
        <v>0.97987765038034602</v>
      </c>
      <c r="AD82" s="29">
        <f t="shared" si="56"/>
        <v>2.8405901279926482E-3</v>
      </c>
      <c r="AE82" s="29">
        <f t="shared" si="57"/>
        <v>1.2266718912993246E-3</v>
      </c>
      <c r="AF82" s="30">
        <v>6.3827461467228265E-3</v>
      </c>
      <c r="AG82" s="25">
        <v>4.7841212828501128E-3</v>
      </c>
      <c r="AH82" s="25">
        <f t="shared" si="58"/>
        <v>0.97159676313353605</v>
      </c>
      <c r="AI82" s="25">
        <f t="shared" si="59"/>
        <v>0.9786509784890467</v>
      </c>
      <c r="AJ82" s="29">
        <f t="shared" si="60"/>
        <v>3.3313390063399728E-3</v>
      </c>
      <c r="AK82" s="29">
        <f t="shared" si="61"/>
        <v>7.7399171696612701E-4</v>
      </c>
      <c r="AL82" s="30">
        <v>9.1716898998013933E-3</v>
      </c>
      <c r="AM82" s="25">
        <v>6.3714435099612504E-3</v>
      </c>
      <c r="AN82" s="25">
        <f t="shared" si="62"/>
        <v>0.96826542412719607</v>
      </c>
      <c r="AO82" s="25">
        <f t="shared" si="63"/>
        <v>0.97787698677208057</v>
      </c>
      <c r="AP82" s="29">
        <f t="shared" si="64"/>
        <v>-8.9628345499094264E-3</v>
      </c>
      <c r="AQ82" s="29">
        <f t="shared" si="65"/>
        <v>-6.2704397334537587E-3</v>
      </c>
      <c r="AR82" s="30">
        <v>9.1716898998013933E-3</v>
      </c>
      <c r="AS82" s="25">
        <v>6.3714435099612504E-3</v>
      </c>
      <c r="AT82" s="25">
        <f t="shared" si="38"/>
        <v>0.9772282586771055</v>
      </c>
      <c r="AU82" s="25">
        <f t="shared" si="39"/>
        <v>0.98414742650553433</v>
      </c>
      <c r="AV82" s="29">
        <f t="shared" si="66"/>
        <v>-4.8258498118310955E-3</v>
      </c>
      <c r="AW82" s="29">
        <f t="shared" si="67"/>
        <v>-8.9013623001943376E-4</v>
      </c>
      <c r="AX82" s="30">
        <v>1.2E-2</v>
      </c>
      <c r="AY82" s="25">
        <v>0.01</v>
      </c>
      <c r="AZ82" s="25">
        <f t="shared" si="68"/>
        <v>0.98205410848893659</v>
      </c>
      <c r="BA82" s="26">
        <f t="shared" si="69"/>
        <v>0.98503756273555376</v>
      </c>
    </row>
    <row r="83" spans="1:53" x14ac:dyDescent="0.35">
      <c r="A83" s="21">
        <v>78</v>
      </c>
      <c r="B83" s="24">
        <v>5.1635975426122631E-3</v>
      </c>
      <c r="C83" s="24">
        <v>5.7318213183464731E-3</v>
      </c>
      <c r="D83" s="74">
        <f t="shared" si="40"/>
        <v>0.95200855076400981</v>
      </c>
      <c r="E83" s="74">
        <f t="shared" si="41"/>
        <v>0.94685533685756662</v>
      </c>
      <c r="F83" s="29">
        <f t="shared" si="42"/>
        <v>1.5602048418545289E-2</v>
      </c>
      <c r="G83" s="29">
        <f t="shared" si="43"/>
        <v>1.4082582515876241E-2</v>
      </c>
      <c r="H83" s="24">
        <v>7.7002703585447906E-3</v>
      </c>
      <c r="I83" s="24">
        <v>8.1540646410041204E-3</v>
      </c>
      <c r="J83" s="74">
        <f t="shared" si="44"/>
        <v>0.93640650234546452</v>
      </c>
      <c r="K83" s="74">
        <f t="shared" si="45"/>
        <v>0.93277275434169038</v>
      </c>
      <c r="L83" s="29">
        <f t="shared" si="46"/>
        <v>-5.5372931999021713E-2</v>
      </c>
      <c r="M83" s="29">
        <f t="shared" si="47"/>
        <v>-5.2324388961559443E-2</v>
      </c>
      <c r="N83" s="24">
        <v>1.1000000000000001E-3</v>
      </c>
      <c r="O83" s="24">
        <v>2E-3</v>
      </c>
      <c r="P83" s="25">
        <f t="shared" si="48"/>
        <v>0.99177943434448623</v>
      </c>
      <c r="Q83" s="25">
        <f t="shared" si="49"/>
        <v>0.98509714330324982</v>
      </c>
      <c r="R83" s="29">
        <f t="shared" si="50"/>
        <v>3.8926490593641505E-3</v>
      </c>
      <c r="S83" s="29">
        <f t="shared" si="51"/>
        <v>2.685835523620006E-3</v>
      </c>
      <c r="T83" s="24">
        <v>1.8731937773883371E-3</v>
      </c>
      <c r="U83" s="24">
        <v>2.7263093568261365E-3</v>
      </c>
      <c r="V83" s="25">
        <f t="shared" si="36"/>
        <v>0.98788678528512208</v>
      </c>
      <c r="W83" s="25">
        <f t="shared" si="37"/>
        <v>0.98241130777962982</v>
      </c>
      <c r="X83" s="29">
        <f t="shared" si="52"/>
        <v>1.3449432023593388E-2</v>
      </c>
      <c r="Y83" s="29">
        <f t="shared" si="53"/>
        <v>2.5336573992837952E-3</v>
      </c>
      <c r="Z83" s="30">
        <v>4.6971244144630424E-3</v>
      </c>
      <c r="AA83" s="24">
        <v>3.6890987952749158E-3</v>
      </c>
      <c r="AB83" s="25">
        <f t="shared" si="54"/>
        <v>0.97443735326152869</v>
      </c>
      <c r="AC83" s="25">
        <f t="shared" si="55"/>
        <v>0.97987765038034602</v>
      </c>
      <c r="AD83" s="29">
        <f t="shared" si="56"/>
        <v>2.8405901279926482E-3</v>
      </c>
      <c r="AE83" s="29">
        <f t="shared" si="57"/>
        <v>1.2266718912993246E-3</v>
      </c>
      <c r="AF83" s="30">
        <v>6.3827461467228265E-3</v>
      </c>
      <c r="AG83" s="25">
        <v>4.7841212828501128E-3</v>
      </c>
      <c r="AH83" s="25">
        <f t="shared" si="58"/>
        <v>0.97159676313353605</v>
      </c>
      <c r="AI83" s="25">
        <f t="shared" si="59"/>
        <v>0.9786509784890467</v>
      </c>
      <c r="AJ83" s="29">
        <f t="shared" si="60"/>
        <v>3.3313390063399728E-3</v>
      </c>
      <c r="AK83" s="29">
        <f t="shared" si="61"/>
        <v>7.7399171696612701E-4</v>
      </c>
      <c r="AL83" s="30">
        <v>9.1716898998013933E-3</v>
      </c>
      <c r="AM83" s="25">
        <v>6.3714435099612504E-3</v>
      </c>
      <c r="AN83" s="25">
        <f t="shared" si="62"/>
        <v>0.96826542412719607</v>
      </c>
      <c r="AO83" s="25">
        <f t="shared" si="63"/>
        <v>0.97787698677208057</v>
      </c>
      <c r="AP83" s="29">
        <f t="shared" si="64"/>
        <v>-8.9628345499094264E-3</v>
      </c>
      <c r="AQ83" s="29">
        <f t="shared" si="65"/>
        <v>-6.2704397334537587E-3</v>
      </c>
      <c r="AR83" s="30">
        <v>9.1716898998013933E-3</v>
      </c>
      <c r="AS83" s="25">
        <v>6.3714435099612504E-3</v>
      </c>
      <c r="AT83" s="25">
        <f t="shared" si="38"/>
        <v>0.9772282586771055</v>
      </c>
      <c r="AU83" s="25">
        <f t="shared" si="39"/>
        <v>0.98414742650553433</v>
      </c>
      <c r="AV83" s="29">
        <f t="shared" si="66"/>
        <v>-4.8258498118310955E-3</v>
      </c>
      <c r="AW83" s="29">
        <f t="shared" si="67"/>
        <v>-8.9013623001943376E-4</v>
      </c>
      <c r="AX83" s="30">
        <v>1.2E-2</v>
      </c>
      <c r="AY83" s="25">
        <v>0.01</v>
      </c>
      <c r="AZ83" s="25">
        <f t="shared" si="68"/>
        <v>0.98205410848893659</v>
      </c>
      <c r="BA83" s="26">
        <f t="shared" si="69"/>
        <v>0.98503756273555376</v>
      </c>
    </row>
    <row r="84" spans="1:53" x14ac:dyDescent="0.35">
      <c r="A84" s="21">
        <v>79</v>
      </c>
      <c r="B84" s="24">
        <v>5.1635975426122631E-3</v>
      </c>
      <c r="C84" s="24">
        <v>5.7318213183464731E-3</v>
      </c>
      <c r="D84" s="74">
        <f t="shared" si="40"/>
        <v>0.95200855076400981</v>
      </c>
      <c r="E84" s="74">
        <f t="shared" si="41"/>
        <v>0.94685533685756662</v>
      </c>
      <c r="F84" s="29">
        <f t="shared" si="42"/>
        <v>1.5602048418545289E-2</v>
      </c>
      <c r="G84" s="29">
        <f t="shared" si="43"/>
        <v>1.4082582515876241E-2</v>
      </c>
      <c r="H84" s="24">
        <v>7.7002703585447906E-3</v>
      </c>
      <c r="I84" s="24">
        <v>8.1540646410041204E-3</v>
      </c>
      <c r="J84" s="74">
        <f t="shared" si="44"/>
        <v>0.93640650234546452</v>
      </c>
      <c r="K84" s="74">
        <f t="shared" si="45"/>
        <v>0.93277275434169038</v>
      </c>
      <c r="L84" s="29">
        <f t="shared" si="46"/>
        <v>-5.5372931999021713E-2</v>
      </c>
      <c r="M84" s="29">
        <f t="shared" si="47"/>
        <v>-5.2324388961559443E-2</v>
      </c>
      <c r="N84" s="24">
        <v>1.1000000000000001E-3</v>
      </c>
      <c r="O84" s="24">
        <v>2E-3</v>
      </c>
      <c r="P84" s="25">
        <f t="shared" si="48"/>
        <v>0.99177943434448623</v>
      </c>
      <c r="Q84" s="25">
        <f t="shared" si="49"/>
        <v>0.98509714330324982</v>
      </c>
      <c r="R84" s="29">
        <f t="shared" si="50"/>
        <v>3.8926490593641505E-3</v>
      </c>
      <c r="S84" s="29">
        <f t="shared" si="51"/>
        <v>2.685835523620006E-3</v>
      </c>
      <c r="T84" s="24">
        <v>1.8731937773883371E-3</v>
      </c>
      <c r="U84" s="24">
        <v>2.7263093568261365E-3</v>
      </c>
      <c r="V84" s="25">
        <f t="shared" si="36"/>
        <v>0.98788678528512208</v>
      </c>
      <c r="W84" s="25">
        <f t="shared" si="37"/>
        <v>0.98241130777962982</v>
      </c>
      <c r="X84" s="29">
        <f t="shared" si="52"/>
        <v>1.3449432023593388E-2</v>
      </c>
      <c r="Y84" s="29">
        <f t="shared" si="53"/>
        <v>2.5336573992837952E-3</v>
      </c>
      <c r="Z84" s="30">
        <v>4.6971244144630424E-3</v>
      </c>
      <c r="AA84" s="24">
        <v>3.6890987952749158E-3</v>
      </c>
      <c r="AB84" s="25">
        <f t="shared" si="54"/>
        <v>0.97443735326152869</v>
      </c>
      <c r="AC84" s="25">
        <f t="shared" si="55"/>
        <v>0.97987765038034602</v>
      </c>
      <c r="AD84" s="29">
        <f t="shared" si="56"/>
        <v>2.8405901279926482E-3</v>
      </c>
      <c r="AE84" s="29">
        <f t="shared" si="57"/>
        <v>1.2266718912993246E-3</v>
      </c>
      <c r="AF84" s="30">
        <v>6.3827461467228265E-3</v>
      </c>
      <c r="AG84" s="25">
        <v>4.7841212828501128E-3</v>
      </c>
      <c r="AH84" s="25">
        <f t="shared" si="58"/>
        <v>0.97159676313353605</v>
      </c>
      <c r="AI84" s="25">
        <f t="shared" si="59"/>
        <v>0.9786509784890467</v>
      </c>
      <c r="AJ84" s="29">
        <f t="shared" si="60"/>
        <v>3.3313390063399728E-3</v>
      </c>
      <c r="AK84" s="29">
        <f t="shared" si="61"/>
        <v>7.7399171696612701E-4</v>
      </c>
      <c r="AL84" s="30">
        <v>9.1716898998013933E-3</v>
      </c>
      <c r="AM84" s="25">
        <v>6.3714435099612504E-3</v>
      </c>
      <c r="AN84" s="25">
        <f t="shared" si="62"/>
        <v>0.96826542412719607</v>
      </c>
      <c r="AO84" s="25">
        <f t="shared" si="63"/>
        <v>0.97787698677208057</v>
      </c>
      <c r="AP84" s="29">
        <f t="shared" si="64"/>
        <v>-8.9628345499094264E-3</v>
      </c>
      <c r="AQ84" s="29">
        <f t="shared" si="65"/>
        <v>-6.2704397334537587E-3</v>
      </c>
      <c r="AR84" s="30">
        <v>9.1716898998013933E-3</v>
      </c>
      <c r="AS84" s="25">
        <v>6.3714435099612504E-3</v>
      </c>
      <c r="AT84" s="25">
        <f t="shared" si="38"/>
        <v>0.9772282586771055</v>
      </c>
      <c r="AU84" s="25">
        <f t="shared" si="39"/>
        <v>0.98414742650553433</v>
      </c>
      <c r="AV84" s="29">
        <f t="shared" si="66"/>
        <v>-4.8258498118310955E-3</v>
      </c>
      <c r="AW84" s="29">
        <f t="shared" si="67"/>
        <v>-8.9013623001943376E-4</v>
      </c>
      <c r="AX84" s="30">
        <v>1.2E-2</v>
      </c>
      <c r="AY84" s="25">
        <v>0.01</v>
      </c>
      <c r="AZ84" s="25">
        <f t="shared" si="68"/>
        <v>0.98205410848893659</v>
      </c>
      <c r="BA84" s="26">
        <f t="shared" si="69"/>
        <v>0.98503756273555376</v>
      </c>
    </row>
    <row r="85" spans="1:53" x14ac:dyDescent="0.35">
      <c r="A85" s="21">
        <v>80</v>
      </c>
      <c r="B85" s="24">
        <v>5.1635975426122631E-3</v>
      </c>
      <c r="C85" s="24">
        <v>5.7318213183464731E-3</v>
      </c>
      <c r="D85" s="74">
        <f t="shared" si="40"/>
        <v>0.95200855076400981</v>
      </c>
      <c r="E85" s="74">
        <f t="shared" si="41"/>
        <v>0.94685533685756662</v>
      </c>
      <c r="F85" s="29">
        <f t="shared" si="42"/>
        <v>1.5602048418545289E-2</v>
      </c>
      <c r="G85" s="29">
        <f t="shared" si="43"/>
        <v>1.4082582515876241E-2</v>
      </c>
      <c r="H85" s="24">
        <v>7.7002703585447906E-3</v>
      </c>
      <c r="I85" s="24">
        <v>8.1540646410041204E-3</v>
      </c>
      <c r="J85" s="74">
        <f t="shared" si="44"/>
        <v>0.93640650234546452</v>
      </c>
      <c r="K85" s="74">
        <f t="shared" si="45"/>
        <v>0.93277275434169038</v>
      </c>
      <c r="L85" s="29">
        <f t="shared" si="46"/>
        <v>-5.5372931999021713E-2</v>
      </c>
      <c r="M85" s="29">
        <f t="shared" si="47"/>
        <v>-5.2324388961559443E-2</v>
      </c>
      <c r="N85" s="24">
        <v>1.1000000000000001E-3</v>
      </c>
      <c r="O85" s="24">
        <v>2E-3</v>
      </c>
      <c r="P85" s="25">
        <f t="shared" si="48"/>
        <v>0.99177943434448623</v>
      </c>
      <c r="Q85" s="25">
        <f t="shared" si="49"/>
        <v>0.98509714330324982</v>
      </c>
      <c r="R85" s="29">
        <f t="shared" si="50"/>
        <v>3.8926490593641505E-3</v>
      </c>
      <c r="S85" s="29">
        <f t="shared" si="51"/>
        <v>2.685835523620006E-3</v>
      </c>
      <c r="T85" s="24">
        <v>1.8731937773883371E-3</v>
      </c>
      <c r="U85" s="24">
        <v>2.7263093568261365E-3</v>
      </c>
      <c r="V85" s="25">
        <f t="shared" si="36"/>
        <v>0.98788678528512208</v>
      </c>
      <c r="W85" s="25">
        <f t="shared" si="37"/>
        <v>0.98241130777962982</v>
      </c>
      <c r="X85" s="29">
        <f t="shared" si="52"/>
        <v>1.3449432023593388E-2</v>
      </c>
      <c r="Y85" s="29">
        <f t="shared" si="53"/>
        <v>2.5336573992837952E-3</v>
      </c>
      <c r="Z85" s="30">
        <v>4.6971244144630424E-3</v>
      </c>
      <c r="AA85" s="24">
        <v>3.6890987952749158E-3</v>
      </c>
      <c r="AB85" s="25">
        <f t="shared" si="54"/>
        <v>0.97443735326152869</v>
      </c>
      <c r="AC85" s="25">
        <f t="shared" si="55"/>
        <v>0.97987765038034602</v>
      </c>
      <c r="AD85" s="29">
        <f t="shared" si="56"/>
        <v>2.8405901279926482E-3</v>
      </c>
      <c r="AE85" s="29">
        <f t="shared" si="57"/>
        <v>1.2266718912993246E-3</v>
      </c>
      <c r="AF85" s="30">
        <v>6.3827461467228265E-3</v>
      </c>
      <c r="AG85" s="25">
        <v>4.7841212828501128E-3</v>
      </c>
      <c r="AH85" s="25">
        <f t="shared" si="58"/>
        <v>0.97159676313353605</v>
      </c>
      <c r="AI85" s="25">
        <f t="shared" si="59"/>
        <v>0.9786509784890467</v>
      </c>
      <c r="AJ85" s="29">
        <f t="shared" si="60"/>
        <v>3.3313390063399728E-3</v>
      </c>
      <c r="AK85" s="29">
        <f t="shared" si="61"/>
        <v>7.7399171696612701E-4</v>
      </c>
      <c r="AL85" s="30">
        <v>9.1716898998013933E-3</v>
      </c>
      <c r="AM85" s="25">
        <v>6.3714435099612504E-3</v>
      </c>
      <c r="AN85" s="25">
        <f t="shared" si="62"/>
        <v>0.96826542412719607</v>
      </c>
      <c r="AO85" s="25">
        <f t="shared" si="63"/>
        <v>0.97787698677208057</v>
      </c>
      <c r="AP85" s="29">
        <f t="shared" si="64"/>
        <v>-8.9628345499094264E-3</v>
      </c>
      <c r="AQ85" s="29">
        <f t="shared" si="65"/>
        <v>-6.2704397334537587E-3</v>
      </c>
      <c r="AR85" s="30">
        <v>9.1716898998013933E-3</v>
      </c>
      <c r="AS85" s="25">
        <v>6.3714435099612504E-3</v>
      </c>
      <c r="AT85" s="25">
        <f t="shared" si="38"/>
        <v>0.9772282586771055</v>
      </c>
      <c r="AU85" s="25">
        <f t="shared" si="39"/>
        <v>0.98414742650553433</v>
      </c>
      <c r="AV85" s="29">
        <f t="shared" si="66"/>
        <v>-4.8258498118310955E-3</v>
      </c>
      <c r="AW85" s="29">
        <f t="shared" si="67"/>
        <v>-8.9013623001943376E-4</v>
      </c>
      <c r="AX85" s="30">
        <v>1.2E-2</v>
      </c>
      <c r="AY85" s="25">
        <v>0.01</v>
      </c>
      <c r="AZ85" s="25">
        <f t="shared" si="68"/>
        <v>0.98205410848893659</v>
      </c>
      <c r="BA85" s="26">
        <f t="shared" si="69"/>
        <v>0.98503756273555376</v>
      </c>
    </row>
    <row r="86" spans="1:53" x14ac:dyDescent="0.35">
      <c r="A86" s="21">
        <v>81</v>
      </c>
      <c r="B86" s="24">
        <v>5.1635975426122631E-3</v>
      </c>
      <c r="C86" s="24">
        <v>5.7318213183464731E-3</v>
      </c>
      <c r="D86" s="74">
        <f t="shared" si="40"/>
        <v>0.95200855076400981</v>
      </c>
      <c r="E86" s="74">
        <f t="shared" si="41"/>
        <v>0.94685533685756662</v>
      </c>
      <c r="F86" s="29">
        <f t="shared" si="42"/>
        <v>1.5602048418545289E-2</v>
      </c>
      <c r="G86" s="29">
        <f t="shared" si="43"/>
        <v>1.4082582515876241E-2</v>
      </c>
      <c r="H86" s="24">
        <v>7.7002703585447906E-3</v>
      </c>
      <c r="I86" s="24">
        <v>8.1540646410041204E-3</v>
      </c>
      <c r="J86" s="74">
        <f t="shared" si="44"/>
        <v>0.93640650234546452</v>
      </c>
      <c r="K86" s="74">
        <f t="shared" si="45"/>
        <v>0.93277275434169038</v>
      </c>
      <c r="L86" s="29">
        <f t="shared" si="46"/>
        <v>-5.5372931999021713E-2</v>
      </c>
      <c r="M86" s="29">
        <f t="shared" si="47"/>
        <v>-5.2324388961559443E-2</v>
      </c>
      <c r="N86" s="24">
        <v>1.1000000000000001E-3</v>
      </c>
      <c r="O86" s="24">
        <v>2E-3</v>
      </c>
      <c r="P86" s="25">
        <f t="shared" si="48"/>
        <v>0.99177943434448623</v>
      </c>
      <c r="Q86" s="25">
        <f t="shared" si="49"/>
        <v>0.98509714330324982</v>
      </c>
      <c r="R86" s="29">
        <f t="shared" si="50"/>
        <v>3.8926490593641505E-3</v>
      </c>
      <c r="S86" s="29">
        <f t="shared" si="51"/>
        <v>2.685835523620006E-3</v>
      </c>
      <c r="T86" s="24">
        <v>1.8731937773883371E-3</v>
      </c>
      <c r="U86" s="24">
        <v>2.7263093568261365E-3</v>
      </c>
      <c r="V86" s="25">
        <f t="shared" si="36"/>
        <v>0.98788678528512208</v>
      </c>
      <c r="W86" s="25">
        <f t="shared" si="37"/>
        <v>0.98241130777962982</v>
      </c>
      <c r="X86" s="29">
        <f t="shared" si="52"/>
        <v>1.3449432023593388E-2</v>
      </c>
      <c r="Y86" s="29">
        <f t="shared" si="53"/>
        <v>2.5336573992837952E-3</v>
      </c>
      <c r="Z86" s="30">
        <v>4.6971244144630424E-3</v>
      </c>
      <c r="AA86" s="24">
        <v>3.6890987952749158E-3</v>
      </c>
      <c r="AB86" s="25">
        <f t="shared" si="54"/>
        <v>0.97443735326152869</v>
      </c>
      <c r="AC86" s="25">
        <f t="shared" si="55"/>
        <v>0.97987765038034602</v>
      </c>
      <c r="AD86" s="29">
        <f t="shared" si="56"/>
        <v>2.8405901279926482E-3</v>
      </c>
      <c r="AE86" s="29">
        <f t="shared" si="57"/>
        <v>1.2266718912993246E-3</v>
      </c>
      <c r="AF86" s="30">
        <v>6.3827461467228265E-3</v>
      </c>
      <c r="AG86" s="25">
        <v>4.7841212828501128E-3</v>
      </c>
      <c r="AH86" s="25">
        <f t="shared" si="58"/>
        <v>0.97159676313353605</v>
      </c>
      <c r="AI86" s="25">
        <f t="shared" si="59"/>
        <v>0.9786509784890467</v>
      </c>
      <c r="AJ86" s="29">
        <f t="shared" si="60"/>
        <v>3.3313390063399728E-3</v>
      </c>
      <c r="AK86" s="29">
        <f t="shared" si="61"/>
        <v>7.7399171696612701E-4</v>
      </c>
      <c r="AL86" s="30">
        <v>9.1716898998013933E-3</v>
      </c>
      <c r="AM86" s="25">
        <v>6.3714435099612504E-3</v>
      </c>
      <c r="AN86" s="25">
        <f t="shared" si="62"/>
        <v>0.96826542412719607</v>
      </c>
      <c r="AO86" s="25">
        <f t="shared" si="63"/>
        <v>0.97787698677208057</v>
      </c>
      <c r="AP86" s="29">
        <f t="shared" si="64"/>
        <v>-8.9628345499094264E-3</v>
      </c>
      <c r="AQ86" s="29">
        <f t="shared" si="65"/>
        <v>-6.2704397334537587E-3</v>
      </c>
      <c r="AR86" s="30">
        <v>9.1716898998013933E-3</v>
      </c>
      <c r="AS86" s="25">
        <v>6.3714435099612504E-3</v>
      </c>
      <c r="AT86" s="25">
        <f t="shared" si="38"/>
        <v>0.9772282586771055</v>
      </c>
      <c r="AU86" s="25">
        <f t="shared" si="39"/>
        <v>0.98414742650553433</v>
      </c>
      <c r="AV86" s="29">
        <f t="shared" si="66"/>
        <v>-5.770283919662833E-3</v>
      </c>
      <c r="AW86" s="29">
        <f t="shared" si="67"/>
        <v>-1.6364710222149803E-3</v>
      </c>
      <c r="AX86" s="30">
        <v>1.1366666666666667E-2</v>
      </c>
      <c r="AY86" s="25">
        <v>9.4999999999999998E-3</v>
      </c>
      <c r="AZ86" s="25">
        <f t="shared" si="68"/>
        <v>0.98299854259676833</v>
      </c>
      <c r="BA86" s="26">
        <f t="shared" si="69"/>
        <v>0.98578389752774931</v>
      </c>
    </row>
    <row r="87" spans="1:53" x14ac:dyDescent="0.35">
      <c r="A87" s="21">
        <v>82</v>
      </c>
      <c r="B87" s="24">
        <v>5.1635975426122631E-3</v>
      </c>
      <c r="C87" s="24">
        <v>5.7318213183464731E-3</v>
      </c>
      <c r="D87" s="74">
        <f t="shared" si="40"/>
        <v>0.95200855076400981</v>
      </c>
      <c r="E87" s="74">
        <f t="shared" si="41"/>
        <v>0.94685533685756662</v>
      </c>
      <c r="F87" s="29">
        <f t="shared" si="42"/>
        <v>1.5602048418545289E-2</v>
      </c>
      <c r="G87" s="29">
        <f t="shared" si="43"/>
        <v>1.4082582515876241E-2</v>
      </c>
      <c r="H87" s="24">
        <v>7.7002703585447906E-3</v>
      </c>
      <c r="I87" s="24">
        <v>8.1540646410041204E-3</v>
      </c>
      <c r="J87" s="74">
        <f t="shared" si="44"/>
        <v>0.93640650234546452</v>
      </c>
      <c r="K87" s="74">
        <f t="shared" si="45"/>
        <v>0.93277275434169038</v>
      </c>
      <c r="L87" s="29">
        <f t="shared" si="46"/>
        <v>-5.5372931999021713E-2</v>
      </c>
      <c r="M87" s="29">
        <f t="shared" si="47"/>
        <v>-5.2324388961559443E-2</v>
      </c>
      <c r="N87" s="24">
        <v>1.1000000000000001E-3</v>
      </c>
      <c r="O87" s="24">
        <v>2E-3</v>
      </c>
      <c r="P87" s="25">
        <f t="shared" si="48"/>
        <v>0.99177943434448623</v>
      </c>
      <c r="Q87" s="25">
        <f t="shared" si="49"/>
        <v>0.98509714330324982</v>
      </c>
      <c r="R87" s="29">
        <f t="shared" si="50"/>
        <v>3.8926490593641505E-3</v>
      </c>
      <c r="S87" s="29">
        <f t="shared" si="51"/>
        <v>2.685835523620006E-3</v>
      </c>
      <c r="T87" s="24">
        <v>1.8731937773883371E-3</v>
      </c>
      <c r="U87" s="24">
        <v>2.7263093568261365E-3</v>
      </c>
      <c r="V87" s="25">
        <f t="shared" si="36"/>
        <v>0.98788678528512208</v>
      </c>
      <c r="W87" s="25">
        <f t="shared" si="37"/>
        <v>0.98241130777962982</v>
      </c>
      <c r="X87" s="29">
        <f t="shared" si="52"/>
        <v>1.3449432023593388E-2</v>
      </c>
      <c r="Y87" s="29">
        <f t="shared" si="53"/>
        <v>2.5336573992837952E-3</v>
      </c>
      <c r="Z87" s="30">
        <v>4.6971244144630424E-3</v>
      </c>
      <c r="AA87" s="24">
        <v>3.6890987952749158E-3</v>
      </c>
      <c r="AB87" s="25">
        <f t="shared" si="54"/>
        <v>0.97443735326152869</v>
      </c>
      <c r="AC87" s="25">
        <f t="shared" si="55"/>
        <v>0.97987765038034602</v>
      </c>
      <c r="AD87" s="29">
        <f t="shared" si="56"/>
        <v>2.8405901279926482E-3</v>
      </c>
      <c r="AE87" s="29">
        <f t="shared" si="57"/>
        <v>1.2266718912993246E-3</v>
      </c>
      <c r="AF87" s="30">
        <v>6.3827461467228265E-3</v>
      </c>
      <c r="AG87" s="25">
        <v>4.7841212828501128E-3</v>
      </c>
      <c r="AH87" s="25">
        <f t="shared" si="58"/>
        <v>0.97159676313353605</v>
      </c>
      <c r="AI87" s="25">
        <f t="shared" si="59"/>
        <v>0.9786509784890467</v>
      </c>
      <c r="AJ87" s="29">
        <f t="shared" si="60"/>
        <v>3.3313390063399728E-3</v>
      </c>
      <c r="AK87" s="29">
        <f t="shared" si="61"/>
        <v>7.7399171696612701E-4</v>
      </c>
      <c r="AL87" s="30">
        <v>9.1716898998013933E-3</v>
      </c>
      <c r="AM87" s="25">
        <v>6.3714435099612504E-3</v>
      </c>
      <c r="AN87" s="25">
        <f t="shared" si="62"/>
        <v>0.96826542412719607</v>
      </c>
      <c r="AO87" s="25">
        <f t="shared" si="63"/>
        <v>0.97787698677208057</v>
      </c>
      <c r="AP87" s="29">
        <f t="shared" si="64"/>
        <v>-8.9628345499094264E-3</v>
      </c>
      <c r="AQ87" s="29">
        <f t="shared" si="65"/>
        <v>-6.2704397334537587E-3</v>
      </c>
      <c r="AR87" s="30">
        <v>9.1716898998013933E-3</v>
      </c>
      <c r="AS87" s="25">
        <v>6.3714435099612504E-3</v>
      </c>
      <c r="AT87" s="25">
        <f t="shared" si="38"/>
        <v>0.9772282586771055</v>
      </c>
      <c r="AU87" s="25">
        <f t="shared" si="39"/>
        <v>0.98414742650553433</v>
      </c>
      <c r="AV87" s="29">
        <f t="shared" si="66"/>
        <v>-6.7150205852865019E-3</v>
      </c>
      <c r="AW87" s="29">
        <f t="shared" si="67"/>
        <v>-2.3829942114347302E-3</v>
      </c>
      <c r="AX87" s="30">
        <v>1.0733333333333334E-2</v>
      </c>
      <c r="AY87" s="25">
        <v>8.9999999999999993E-3</v>
      </c>
      <c r="AZ87" s="25">
        <f t="shared" si="68"/>
        <v>0.983943279262392</v>
      </c>
      <c r="BA87" s="26">
        <f t="shared" si="69"/>
        <v>0.98653042071696906</v>
      </c>
    </row>
    <row r="88" spans="1:53" x14ac:dyDescent="0.35">
      <c r="A88" s="21">
        <v>83</v>
      </c>
      <c r="B88" s="24">
        <v>5.1635975426122631E-3</v>
      </c>
      <c r="C88" s="24">
        <v>5.7318213183464731E-3</v>
      </c>
      <c r="D88" s="74">
        <f t="shared" si="40"/>
        <v>0.95200855076400981</v>
      </c>
      <c r="E88" s="74">
        <f t="shared" si="41"/>
        <v>0.94685533685756662</v>
      </c>
      <c r="F88" s="29">
        <f t="shared" si="42"/>
        <v>1.5602048418545289E-2</v>
      </c>
      <c r="G88" s="29">
        <f t="shared" si="43"/>
        <v>1.4082582515876241E-2</v>
      </c>
      <c r="H88" s="24">
        <v>7.7002703585447906E-3</v>
      </c>
      <c r="I88" s="24">
        <v>8.1540646410041204E-3</v>
      </c>
      <c r="J88" s="74">
        <f t="shared" si="44"/>
        <v>0.93640650234546452</v>
      </c>
      <c r="K88" s="74">
        <f t="shared" si="45"/>
        <v>0.93277275434169038</v>
      </c>
      <c r="L88" s="29">
        <f t="shared" si="46"/>
        <v>-5.5372931999021713E-2</v>
      </c>
      <c r="M88" s="29">
        <f t="shared" si="47"/>
        <v>-5.2324388961559443E-2</v>
      </c>
      <c r="N88" s="24">
        <v>1.1000000000000001E-3</v>
      </c>
      <c r="O88" s="24">
        <v>2E-3</v>
      </c>
      <c r="P88" s="25">
        <f t="shared" si="48"/>
        <v>0.99177943434448623</v>
      </c>
      <c r="Q88" s="25">
        <f t="shared" si="49"/>
        <v>0.98509714330324982</v>
      </c>
      <c r="R88" s="29">
        <f t="shared" si="50"/>
        <v>3.8926490593641505E-3</v>
      </c>
      <c r="S88" s="29">
        <f t="shared" si="51"/>
        <v>2.685835523620006E-3</v>
      </c>
      <c r="T88" s="24">
        <v>1.8731937773883371E-3</v>
      </c>
      <c r="U88" s="24">
        <v>2.7263093568261365E-3</v>
      </c>
      <c r="V88" s="25">
        <f t="shared" si="36"/>
        <v>0.98788678528512208</v>
      </c>
      <c r="W88" s="25">
        <f t="shared" si="37"/>
        <v>0.98241130777962982</v>
      </c>
      <c r="X88" s="29">
        <f t="shared" si="52"/>
        <v>1.3449432023593388E-2</v>
      </c>
      <c r="Y88" s="29">
        <f t="shared" si="53"/>
        <v>2.5336573992837952E-3</v>
      </c>
      <c r="Z88" s="30">
        <v>4.6971244144630424E-3</v>
      </c>
      <c r="AA88" s="24">
        <v>3.6890987952749158E-3</v>
      </c>
      <c r="AB88" s="25">
        <f t="shared" si="54"/>
        <v>0.97443735326152869</v>
      </c>
      <c r="AC88" s="25">
        <f t="shared" si="55"/>
        <v>0.97987765038034602</v>
      </c>
      <c r="AD88" s="29">
        <f t="shared" si="56"/>
        <v>2.8405901279926482E-3</v>
      </c>
      <c r="AE88" s="29">
        <f t="shared" si="57"/>
        <v>1.2266718912993246E-3</v>
      </c>
      <c r="AF88" s="30">
        <v>6.3827461467228265E-3</v>
      </c>
      <c r="AG88" s="25">
        <v>4.7841212828501128E-3</v>
      </c>
      <c r="AH88" s="25">
        <f t="shared" si="58"/>
        <v>0.97159676313353605</v>
      </c>
      <c r="AI88" s="25">
        <f t="shared" si="59"/>
        <v>0.9786509784890467</v>
      </c>
      <c r="AJ88" s="29">
        <f t="shared" si="60"/>
        <v>1.7004178733379671E-3</v>
      </c>
      <c r="AK88" s="29">
        <f t="shared" si="61"/>
        <v>-1.7885748388357658E-4</v>
      </c>
      <c r="AL88" s="30">
        <v>8.6951406212441504E-3</v>
      </c>
      <c r="AM88" s="25">
        <v>6.0949118306783037E-3</v>
      </c>
      <c r="AN88" s="25">
        <f t="shared" si="62"/>
        <v>0.96989634526019808</v>
      </c>
      <c r="AO88" s="25">
        <f t="shared" si="63"/>
        <v>0.97882983597293027</v>
      </c>
      <c r="AP88" s="29">
        <f t="shared" si="64"/>
        <v>-8.5073577823004953E-3</v>
      </c>
      <c r="AQ88" s="29">
        <f t="shared" si="65"/>
        <v>-6.0024660488265935E-3</v>
      </c>
      <c r="AR88" s="30">
        <v>8.6951406212441504E-3</v>
      </c>
      <c r="AS88" s="25">
        <v>6.0949118306783037E-3</v>
      </c>
      <c r="AT88" s="25">
        <f t="shared" si="38"/>
        <v>0.97840370304249857</v>
      </c>
      <c r="AU88" s="25">
        <f t="shared" si="39"/>
        <v>0.98483230202175687</v>
      </c>
      <c r="AV88" s="29">
        <f t="shared" si="66"/>
        <v>-6.4846153464444001E-3</v>
      </c>
      <c r="AW88" s="29">
        <f t="shared" si="67"/>
        <v>-2.4448302339235006E-3</v>
      </c>
      <c r="AX88" s="30">
        <v>1.0100000000000001E-2</v>
      </c>
      <c r="AY88" s="25">
        <v>8.4999999999999989E-3</v>
      </c>
      <c r="AZ88" s="25">
        <f t="shared" si="68"/>
        <v>0.98488831838894297</v>
      </c>
      <c r="BA88" s="26">
        <f t="shared" si="69"/>
        <v>0.98727713225568037</v>
      </c>
    </row>
    <row r="89" spans="1:53" x14ac:dyDescent="0.35">
      <c r="A89" s="21">
        <v>84</v>
      </c>
      <c r="B89" s="24">
        <v>5.1635975426122631E-3</v>
      </c>
      <c r="C89" s="24">
        <v>5.7318213183464731E-3</v>
      </c>
      <c r="D89" s="74">
        <f t="shared" si="40"/>
        <v>0.95200855076400981</v>
      </c>
      <c r="E89" s="74">
        <f t="shared" si="41"/>
        <v>0.94685533685756662</v>
      </c>
      <c r="F89" s="29">
        <f t="shared" si="42"/>
        <v>1.5602048418545289E-2</v>
      </c>
      <c r="G89" s="29">
        <f t="shared" si="43"/>
        <v>1.4082582515876241E-2</v>
      </c>
      <c r="H89" s="24">
        <v>7.7002703585447906E-3</v>
      </c>
      <c r="I89" s="24">
        <v>8.1540646410041204E-3</v>
      </c>
      <c r="J89" s="74">
        <f t="shared" si="44"/>
        <v>0.93640650234546452</v>
      </c>
      <c r="K89" s="74">
        <f t="shared" si="45"/>
        <v>0.93277275434169038</v>
      </c>
      <c r="L89" s="29">
        <f t="shared" si="46"/>
        <v>-5.5372931999021713E-2</v>
      </c>
      <c r="M89" s="29">
        <f t="shared" si="47"/>
        <v>-5.2324388961559443E-2</v>
      </c>
      <c r="N89" s="24">
        <v>1.1000000000000001E-3</v>
      </c>
      <c r="O89" s="24">
        <v>2E-3</v>
      </c>
      <c r="P89" s="25">
        <f t="shared" si="48"/>
        <v>0.99177943434448623</v>
      </c>
      <c r="Q89" s="25">
        <f t="shared" si="49"/>
        <v>0.98509714330324982</v>
      </c>
      <c r="R89" s="29">
        <f t="shared" si="50"/>
        <v>3.8926490593641505E-3</v>
      </c>
      <c r="S89" s="29">
        <f t="shared" si="51"/>
        <v>2.685835523620006E-3</v>
      </c>
      <c r="T89" s="24">
        <v>1.8731937773883371E-3</v>
      </c>
      <c r="U89" s="24">
        <v>2.7263093568261365E-3</v>
      </c>
      <c r="V89" s="25">
        <f t="shared" si="36"/>
        <v>0.98788678528512208</v>
      </c>
      <c r="W89" s="25">
        <f t="shared" si="37"/>
        <v>0.98241130777962982</v>
      </c>
      <c r="X89" s="29">
        <f t="shared" si="52"/>
        <v>1.3449432023593388E-2</v>
      </c>
      <c r="Y89" s="29">
        <f t="shared" si="53"/>
        <v>2.5336573992837952E-3</v>
      </c>
      <c r="Z89" s="30">
        <v>4.6971244144630424E-3</v>
      </c>
      <c r="AA89" s="24">
        <v>3.6890987952749158E-3</v>
      </c>
      <c r="AB89" s="25">
        <f t="shared" si="54"/>
        <v>0.97443735326152869</v>
      </c>
      <c r="AC89" s="25">
        <f t="shared" si="55"/>
        <v>0.97987765038034602</v>
      </c>
      <c r="AD89" s="29">
        <f t="shared" si="56"/>
        <v>2.8405901279926482E-3</v>
      </c>
      <c r="AE89" s="29">
        <f t="shared" si="57"/>
        <v>1.2266718912993246E-3</v>
      </c>
      <c r="AF89" s="30">
        <v>6.3827461467228265E-3</v>
      </c>
      <c r="AG89" s="25">
        <v>4.7841212828501128E-3</v>
      </c>
      <c r="AH89" s="25">
        <f t="shared" si="58"/>
        <v>0.97159676313353605</v>
      </c>
      <c r="AI89" s="25">
        <f t="shared" si="59"/>
        <v>0.9786509784890467</v>
      </c>
      <c r="AJ89" s="29">
        <f t="shared" si="60"/>
        <v>6.7535483164293808E-5</v>
      </c>
      <c r="AK89" s="29">
        <f t="shared" si="61"/>
        <v>-1.1323696872976852E-3</v>
      </c>
      <c r="AL89" s="30">
        <v>8.2185913426869074E-3</v>
      </c>
      <c r="AM89" s="25">
        <v>5.8183801513953569E-3</v>
      </c>
      <c r="AN89" s="25">
        <f t="shared" si="62"/>
        <v>0.97152922765037175</v>
      </c>
      <c r="AO89" s="25">
        <f t="shared" si="63"/>
        <v>0.97978334817634438</v>
      </c>
      <c r="AP89" s="29">
        <f t="shared" si="64"/>
        <v>-8.0507676690010355E-3</v>
      </c>
      <c r="AQ89" s="29">
        <f t="shared" si="65"/>
        <v>-5.7341152480419044E-3</v>
      </c>
      <c r="AR89" s="30">
        <v>8.2185913426869074E-3</v>
      </c>
      <c r="AS89" s="25">
        <v>5.8183801513953569E-3</v>
      </c>
      <c r="AT89" s="25">
        <f t="shared" si="38"/>
        <v>0.97957999531937279</v>
      </c>
      <c r="AU89" s="25">
        <f t="shared" si="39"/>
        <v>0.98551746342438629</v>
      </c>
      <c r="AV89" s="29">
        <f t="shared" si="66"/>
        <v>-6.2536645602764285E-3</v>
      </c>
      <c r="AW89" s="29">
        <f t="shared" si="67"/>
        <v>-2.5065686719994984E-3</v>
      </c>
      <c r="AX89" s="30">
        <v>9.4666666666666684E-3</v>
      </c>
      <c r="AY89" s="25">
        <v>7.9999999999999984E-3</v>
      </c>
      <c r="AZ89" s="25">
        <f t="shared" si="68"/>
        <v>0.98583365987964922</v>
      </c>
      <c r="BA89" s="26">
        <f t="shared" si="69"/>
        <v>0.98802403209638578</v>
      </c>
    </row>
    <row r="90" spans="1:53" x14ac:dyDescent="0.35">
      <c r="A90" s="21">
        <v>85</v>
      </c>
      <c r="B90" s="24">
        <v>5.1635975426122631E-3</v>
      </c>
      <c r="C90" s="24">
        <v>5.7318213183464731E-3</v>
      </c>
      <c r="D90" s="74">
        <f t="shared" si="40"/>
        <v>0.95200855076400981</v>
      </c>
      <c r="E90" s="74">
        <f t="shared" si="41"/>
        <v>0.94685533685756662</v>
      </c>
      <c r="F90" s="29">
        <f t="shared" si="42"/>
        <v>1.5602048418545289E-2</v>
      </c>
      <c r="G90" s="29">
        <f t="shared" si="43"/>
        <v>1.4082582515876241E-2</v>
      </c>
      <c r="H90" s="24">
        <v>7.7002703585447906E-3</v>
      </c>
      <c r="I90" s="24">
        <v>8.1540646410041204E-3</v>
      </c>
      <c r="J90" s="74">
        <f t="shared" si="44"/>
        <v>0.93640650234546452</v>
      </c>
      <c r="K90" s="74">
        <f t="shared" si="45"/>
        <v>0.93277275434169038</v>
      </c>
      <c r="L90" s="29">
        <f t="shared" si="46"/>
        <v>-5.5372931999021713E-2</v>
      </c>
      <c r="M90" s="29">
        <f t="shared" si="47"/>
        <v>-5.3064933551044802E-2</v>
      </c>
      <c r="N90" s="24">
        <v>1.1000000000000001E-3</v>
      </c>
      <c r="O90" s="24">
        <v>1.9E-3</v>
      </c>
      <c r="P90" s="25">
        <f t="shared" si="48"/>
        <v>0.99177943434448623</v>
      </c>
      <c r="Q90" s="25">
        <f t="shared" si="49"/>
        <v>0.98583768789273518</v>
      </c>
      <c r="R90" s="29">
        <f t="shared" si="50"/>
        <v>4.2591771340035889E-3</v>
      </c>
      <c r="S90" s="29">
        <f t="shared" si="51"/>
        <v>3.2946373369132642E-3</v>
      </c>
      <c r="T90" s="24">
        <v>1.9301761612621246E-3</v>
      </c>
      <c r="U90" s="24">
        <v>2.7057357789328513E-3</v>
      </c>
      <c r="V90" s="25">
        <f t="shared" si="36"/>
        <v>0.98752025721048264</v>
      </c>
      <c r="W90" s="25">
        <f t="shared" si="37"/>
        <v>0.98254305055582192</v>
      </c>
      <c r="X90" s="29">
        <f t="shared" si="52"/>
        <v>1.2006886240349623E-2</v>
      </c>
      <c r="Y90" s="29">
        <f t="shared" si="53"/>
        <v>2.080514565948488E-3</v>
      </c>
      <c r="Z90" s="30">
        <v>4.4973858313300382E-3</v>
      </c>
      <c r="AA90" s="24">
        <v>3.5809989047953781E-3</v>
      </c>
      <c r="AB90" s="25">
        <f t="shared" si="54"/>
        <v>0.97551337097013302</v>
      </c>
      <c r="AC90" s="25">
        <f t="shared" si="55"/>
        <v>0.98046253598987343</v>
      </c>
      <c r="AD90" s="29">
        <f t="shared" si="56"/>
        <v>2.3624477614919703E-3</v>
      </c>
      <c r="AE90" s="29">
        <f t="shared" si="57"/>
        <v>8.9236155624961011E-4</v>
      </c>
      <c r="AF90" s="30">
        <v>6.0297692242934787E-3</v>
      </c>
      <c r="AG90" s="25">
        <v>4.5764738935001022E-3</v>
      </c>
      <c r="AH90" s="25">
        <f t="shared" si="58"/>
        <v>0.97315092320864105</v>
      </c>
      <c r="AI90" s="25">
        <f t="shared" si="59"/>
        <v>0.97957017443362382</v>
      </c>
      <c r="AJ90" s="29">
        <f t="shared" si="60"/>
        <v>-1.3149503496956427E-5</v>
      </c>
      <c r="AK90" s="29">
        <f t="shared" si="61"/>
        <v>-1.1673492254161699E-3</v>
      </c>
      <c r="AL90" s="30">
        <v>7.7420420641296653E-3</v>
      </c>
      <c r="AM90" s="25">
        <v>5.5418484721124102E-3</v>
      </c>
      <c r="AN90" s="25">
        <f t="shared" si="62"/>
        <v>0.97316407271213801</v>
      </c>
      <c r="AO90" s="25">
        <f t="shared" si="63"/>
        <v>0.98073752365903999</v>
      </c>
      <c r="AP90" s="29">
        <f t="shared" si="64"/>
        <v>-7.5930629993737897E-3</v>
      </c>
      <c r="AQ90" s="29">
        <f t="shared" si="65"/>
        <v>-5.4653870941503424E-3</v>
      </c>
      <c r="AR90" s="30">
        <v>7.7420420641296653E-3</v>
      </c>
      <c r="AS90" s="25">
        <v>5.5418484721124102E-3</v>
      </c>
      <c r="AT90" s="25">
        <f t="shared" si="38"/>
        <v>0.9807571357115118</v>
      </c>
      <c r="AU90" s="25">
        <f t="shared" si="39"/>
        <v>0.98620291075319033</v>
      </c>
      <c r="AV90" s="29">
        <f t="shared" si="66"/>
        <v>-6.0221679263192662E-3</v>
      </c>
      <c r="AW90" s="29">
        <f t="shared" si="67"/>
        <v>-2.5682094384342768E-3</v>
      </c>
      <c r="AX90" s="30">
        <v>8.8333333333333354E-3</v>
      </c>
      <c r="AY90" s="25">
        <v>7.499999999999998E-3</v>
      </c>
      <c r="AZ90" s="25">
        <f t="shared" si="68"/>
        <v>0.98677930363783106</v>
      </c>
      <c r="BA90" s="26">
        <f t="shared" si="69"/>
        <v>0.98877112019162461</v>
      </c>
    </row>
    <row r="91" spans="1:53" x14ac:dyDescent="0.35">
      <c r="A91" s="21">
        <v>86</v>
      </c>
      <c r="B91" s="24">
        <v>4.7472377883510369E-3</v>
      </c>
      <c r="C91" s="24">
        <v>5.2586391865118258E-3</v>
      </c>
      <c r="D91" s="74">
        <f t="shared" si="40"/>
        <v>0.95580042684660749</v>
      </c>
      <c r="E91" s="74">
        <f t="shared" si="41"/>
        <v>0.95114487566552663</v>
      </c>
      <c r="F91" s="29">
        <f t="shared" si="42"/>
        <v>1.4005861148404963E-2</v>
      </c>
      <c r="G91" s="29">
        <f t="shared" si="43"/>
        <v>1.2637848401649832E-2</v>
      </c>
      <c r="H91" s="24">
        <v>7.0302433226903114E-3</v>
      </c>
      <c r="I91" s="24">
        <v>7.4386581769037086E-3</v>
      </c>
      <c r="J91" s="74">
        <f t="shared" si="44"/>
        <v>0.94179456569820252</v>
      </c>
      <c r="K91" s="74">
        <f t="shared" si="45"/>
        <v>0.9385070272638768</v>
      </c>
      <c r="L91" s="29">
        <f t="shared" si="46"/>
        <v>-5.0729764664535715E-2</v>
      </c>
      <c r="M91" s="29">
        <f t="shared" si="47"/>
        <v>-4.8071687645709016E-2</v>
      </c>
      <c r="N91" s="24">
        <v>1E-3</v>
      </c>
      <c r="O91" s="24">
        <v>1.8E-3</v>
      </c>
      <c r="P91" s="25">
        <f t="shared" si="48"/>
        <v>0.99252433036273824</v>
      </c>
      <c r="Q91" s="25">
        <f t="shared" si="49"/>
        <v>0.98657871490958582</v>
      </c>
      <c r="R91" s="29">
        <f t="shared" si="50"/>
        <v>5.3704861517741564E-3</v>
      </c>
      <c r="S91" s="29">
        <f t="shared" si="51"/>
        <v>3.9039066289675572E-3</v>
      </c>
      <c r="T91" s="24">
        <v>1.9871585451359123E-3</v>
      </c>
      <c r="U91" s="24">
        <v>2.6851622010395661E-3</v>
      </c>
      <c r="V91" s="25">
        <f t="shared" si="36"/>
        <v>0.98715384421096408</v>
      </c>
      <c r="W91" s="25">
        <f t="shared" si="37"/>
        <v>0.98267480828061826</v>
      </c>
      <c r="X91" s="29">
        <f t="shared" si="52"/>
        <v>1.0563483574083432E-2</v>
      </c>
      <c r="Y91" s="29">
        <f t="shared" si="53"/>
        <v>1.6271010716725209E-3</v>
      </c>
      <c r="Z91" s="30">
        <v>4.297647248197034E-3</v>
      </c>
      <c r="AA91" s="24">
        <v>3.4728990143158404E-3</v>
      </c>
      <c r="AB91" s="25">
        <f t="shared" si="54"/>
        <v>0.97659036063688065</v>
      </c>
      <c r="AC91" s="25">
        <f t="shared" si="55"/>
        <v>0.98104770720894574</v>
      </c>
      <c r="AD91" s="29">
        <f t="shared" si="56"/>
        <v>1.883344465341108E-3</v>
      </c>
      <c r="AE91" s="29">
        <f t="shared" si="57"/>
        <v>5.5766547413849121E-4</v>
      </c>
      <c r="AF91" s="30">
        <v>5.6767923018641309E-3</v>
      </c>
      <c r="AG91" s="25">
        <v>4.3688265041500916E-3</v>
      </c>
      <c r="AH91" s="25">
        <f t="shared" si="58"/>
        <v>0.97470701617153954</v>
      </c>
      <c r="AI91" s="25">
        <f t="shared" si="59"/>
        <v>0.98049004173480725</v>
      </c>
      <c r="AJ91" s="29">
        <f t="shared" si="60"/>
        <v>-9.3865688717831297E-5</v>
      </c>
      <c r="AK91" s="29">
        <f t="shared" si="61"/>
        <v>-1.2023209629655751E-3</v>
      </c>
      <c r="AL91" s="30">
        <v>7.2654927855724232E-3</v>
      </c>
      <c r="AM91" s="25">
        <v>5.2653167928294635E-3</v>
      </c>
      <c r="AN91" s="25">
        <f t="shared" si="62"/>
        <v>0.97480088186025737</v>
      </c>
      <c r="AO91" s="25">
        <f t="shared" si="63"/>
        <v>0.98169236269777282</v>
      </c>
      <c r="AP91" s="29">
        <f t="shared" si="64"/>
        <v>-7.1342425623929229E-3</v>
      </c>
      <c r="AQ91" s="29">
        <f t="shared" si="65"/>
        <v>-5.1962813501583716E-3</v>
      </c>
      <c r="AR91" s="30">
        <v>7.2654927855724232E-3</v>
      </c>
      <c r="AS91" s="25">
        <v>5.2653167928294635E-3</v>
      </c>
      <c r="AT91" s="25">
        <f t="shared" si="38"/>
        <v>0.9819351244226503</v>
      </c>
      <c r="AU91" s="25">
        <f t="shared" si="39"/>
        <v>0.9868886440479312</v>
      </c>
      <c r="AV91" s="29">
        <f t="shared" si="66"/>
        <v>-5.7901251442523671E-3</v>
      </c>
      <c r="AW91" s="29">
        <f t="shared" si="67"/>
        <v>-2.6297524460400235E-3</v>
      </c>
      <c r="AX91" s="30">
        <v>8.2000000000000024E-3</v>
      </c>
      <c r="AY91" s="25">
        <v>6.9999999999999975E-3</v>
      </c>
      <c r="AZ91" s="25">
        <f t="shared" si="68"/>
        <v>0.98772524956690266</v>
      </c>
      <c r="BA91" s="26">
        <f t="shared" si="69"/>
        <v>0.98951839649397122</v>
      </c>
    </row>
    <row r="92" spans="1:53" x14ac:dyDescent="0.35">
      <c r="A92" s="21">
        <v>87</v>
      </c>
      <c r="B92" s="24">
        <v>4.3308780340898106E-3</v>
      </c>
      <c r="C92" s="24">
        <v>4.7854570546771785E-3</v>
      </c>
      <c r="D92" s="74">
        <f t="shared" si="40"/>
        <v>0.95960581060921324</v>
      </c>
      <c r="E92" s="74">
        <f t="shared" si="41"/>
        <v>0.95545179351912601</v>
      </c>
      <c r="F92" s="29">
        <f t="shared" si="42"/>
        <v>1.2395844639017772E-2</v>
      </c>
      <c r="G92" s="29">
        <f t="shared" si="43"/>
        <v>1.1179411301488251E-2</v>
      </c>
      <c r="H92" s="24">
        <v>6.3602162868358321E-3</v>
      </c>
      <c r="I92" s="24">
        <v>6.7232517128032968E-3</v>
      </c>
      <c r="J92" s="74">
        <f t="shared" si="44"/>
        <v>0.94720996597019547</v>
      </c>
      <c r="K92" s="74">
        <f t="shared" si="45"/>
        <v>0.94427238221763776</v>
      </c>
      <c r="L92" s="29">
        <f t="shared" si="46"/>
        <v>-4.5314364392542772E-2</v>
      </c>
      <c r="M92" s="29">
        <f t="shared" si="47"/>
        <v>-4.3047842402063941E-2</v>
      </c>
      <c r="N92" s="24">
        <v>1E-3</v>
      </c>
      <c r="O92" s="24">
        <v>1.6999999999999999E-3</v>
      </c>
      <c r="P92" s="25">
        <f t="shared" si="48"/>
        <v>0.99252433036273824</v>
      </c>
      <c r="Q92" s="25">
        <f t="shared" si="49"/>
        <v>0.9873202246197017</v>
      </c>
      <c r="R92" s="29">
        <f t="shared" si="50"/>
        <v>5.736784105734527E-3</v>
      </c>
      <c r="S92" s="29">
        <f t="shared" si="51"/>
        <v>4.5136436642958522E-3</v>
      </c>
      <c r="T92" s="24">
        <v>2.0441409290096997E-3</v>
      </c>
      <c r="U92" s="24">
        <v>2.664588623146281E-3</v>
      </c>
      <c r="V92" s="25">
        <f t="shared" si="36"/>
        <v>0.98678754625700371</v>
      </c>
      <c r="W92" s="25">
        <f t="shared" si="37"/>
        <v>0.98280658095540585</v>
      </c>
      <c r="X92" s="29">
        <f t="shared" si="52"/>
        <v>9.1192233125102495E-3</v>
      </c>
      <c r="Y92" s="29">
        <f t="shared" si="53"/>
        <v>1.1734168093795461E-3</v>
      </c>
      <c r="Z92" s="30">
        <v>4.0979086650640298E-3</v>
      </c>
      <c r="AA92" s="24">
        <v>3.3647991238363027E-3</v>
      </c>
      <c r="AB92" s="25">
        <f t="shared" si="54"/>
        <v>0.97766832294449346</v>
      </c>
      <c r="AC92" s="25">
        <f t="shared" si="55"/>
        <v>0.9816331641460263</v>
      </c>
      <c r="AD92" s="29">
        <f t="shared" si="56"/>
        <v>1.4032792057951937E-3</v>
      </c>
      <c r="AE92" s="29">
        <f t="shared" si="57"/>
        <v>2.225834032595353E-4</v>
      </c>
      <c r="AF92" s="30">
        <v>5.323815379434783E-3</v>
      </c>
      <c r="AG92" s="25">
        <v>4.161179114800081E-3</v>
      </c>
      <c r="AH92" s="25">
        <f t="shared" si="58"/>
        <v>0.97626504373869827</v>
      </c>
      <c r="AI92" s="25">
        <f t="shared" si="59"/>
        <v>0.98141058074276677</v>
      </c>
      <c r="AJ92" s="29">
        <f t="shared" si="60"/>
        <v>-1.7461277113173246E-4</v>
      </c>
      <c r="AK92" s="29">
        <f t="shared" si="61"/>
        <v>-1.2372848265713721E-3</v>
      </c>
      <c r="AL92" s="30">
        <v>6.7889435070151811E-3</v>
      </c>
      <c r="AM92" s="25">
        <v>4.9887851135465167E-3</v>
      </c>
      <c r="AN92" s="25">
        <f t="shared" si="62"/>
        <v>0.97643965650983</v>
      </c>
      <c r="AO92" s="25">
        <f t="shared" si="63"/>
        <v>0.98264786556933814</v>
      </c>
      <c r="AP92" s="29">
        <f t="shared" si="64"/>
        <v>-6.6743051466436887E-3</v>
      </c>
      <c r="AQ92" s="29">
        <f t="shared" si="65"/>
        <v>-4.926797779027936E-3</v>
      </c>
      <c r="AR92" s="30">
        <v>6.7889435070151811E-3</v>
      </c>
      <c r="AS92" s="25">
        <v>4.9887851135465167E-3</v>
      </c>
      <c r="AT92" s="25">
        <f t="shared" si="38"/>
        <v>0.98311396165647369</v>
      </c>
      <c r="AU92" s="25">
        <f t="shared" si="39"/>
        <v>0.98757466334836608</v>
      </c>
      <c r="AV92" s="29">
        <f t="shared" si="66"/>
        <v>-5.5575359138956282E-3</v>
      </c>
      <c r="AW92" s="29">
        <f t="shared" si="67"/>
        <v>-2.691197607670337E-3</v>
      </c>
      <c r="AX92" s="30">
        <v>7.5666666666666695E-3</v>
      </c>
      <c r="AY92" s="25">
        <v>6.4999999999999971E-3</v>
      </c>
      <c r="AZ92" s="25">
        <f t="shared" si="68"/>
        <v>0.98867149757036932</v>
      </c>
      <c r="BA92" s="26">
        <f t="shared" si="69"/>
        <v>0.99026586095603641</v>
      </c>
    </row>
    <row r="93" spans="1:53" x14ac:dyDescent="0.35">
      <c r="A93" s="21">
        <v>88</v>
      </c>
      <c r="B93" s="24">
        <v>3.9145182798285844E-3</v>
      </c>
      <c r="C93" s="24">
        <v>4.3122749228425312E-3</v>
      </c>
      <c r="D93" s="74">
        <f t="shared" si="40"/>
        <v>0.96342474449108939</v>
      </c>
      <c r="E93" s="74">
        <f t="shared" si="41"/>
        <v>0.95977615251623494</v>
      </c>
      <c r="F93" s="29">
        <f t="shared" si="42"/>
        <v>1.0771921206968349E-2</v>
      </c>
      <c r="G93" s="29">
        <f t="shared" si="43"/>
        <v>9.7071874053141771E-3</v>
      </c>
      <c r="H93" s="24">
        <v>5.6901892509813529E-3</v>
      </c>
      <c r="I93" s="24">
        <v>6.007845248702885E-3</v>
      </c>
      <c r="J93" s="74">
        <f t="shared" si="44"/>
        <v>0.95265282328412104</v>
      </c>
      <c r="K93" s="74">
        <f t="shared" si="45"/>
        <v>0.95006896511092076</v>
      </c>
      <c r="L93" s="29">
        <f t="shared" si="46"/>
        <v>-3.9871507078617197E-2</v>
      </c>
      <c r="M93" s="29">
        <f t="shared" si="47"/>
        <v>-3.7993252178182169E-2</v>
      </c>
      <c r="N93" s="24">
        <v>1E-3</v>
      </c>
      <c r="O93" s="24">
        <v>1.6000000000000001E-3</v>
      </c>
      <c r="P93" s="25">
        <f t="shared" si="48"/>
        <v>0.99252433036273824</v>
      </c>
      <c r="Q93" s="25">
        <f t="shared" si="49"/>
        <v>0.98806221728910293</v>
      </c>
      <c r="R93" s="29">
        <f t="shared" si="50"/>
        <v>6.1029670436910655E-3</v>
      </c>
      <c r="S93" s="29">
        <f t="shared" si="51"/>
        <v>5.1238487075290218E-3</v>
      </c>
      <c r="T93" s="24">
        <v>2.1011233128834872E-3</v>
      </c>
      <c r="U93" s="24">
        <v>2.6440150452529958E-3</v>
      </c>
      <c r="V93" s="25">
        <f t="shared" si="36"/>
        <v>0.98642136331904717</v>
      </c>
      <c r="W93" s="25">
        <f t="shared" si="37"/>
        <v>0.98293836858157391</v>
      </c>
      <c r="X93" s="29">
        <f t="shared" si="52"/>
        <v>7.6741047430115561E-3</v>
      </c>
      <c r="Y93" s="29">
        <f t="shared" si="53"/>
        <v>7.1946167196657029E-4</v>
      </c>
      <c r="Z93" s="30">
        <v>3.898170081931026E-3</v>
      </c>
      <c r="AA93" s="24">
        <v>3.256699233356765E-3</v>
      </c>
      <c r="AB93" s="25">
        <f t="shared" si="54"/>
        <v>0.97874725857603562</v>
      </c>
      <c r="AC93" s="25">
        <f t="shared" si="55"/>
        <v>0.98221890690960734</v>
      </c>
      <c r="AD93" s="29">
        <f t="shared" si="56"/>
        <v>9.2225094853759515E-4</v>
      </c>
      <c r="AE93" s="29">
        <f t="shared" si="57"/>
        <v>-1.1288489817573577E-4</v>
      </c>
      <c r="AF93" s="30">
        <v>4.9708384570054352E-3</v>
      </c>
      <c r="AG93" s="25">
        <v>3.9535317254500704E-3</v>
      </c>
      <c r="AH93" s="25">
        <f t="shared" si="58"/>
        <v>0.97782500762749802</v>
      </c>
      <c r="AI93" s="25">
        <f t="shared" si="59"/>
        <v>0.98233179180778307</v>
      </c>
      <c r="AJ93" s="29">
        <f t="shared" si="60"/>
        <v>-2.553904487977432E-4</v>
      </c>
      <c r="AK93" s="29">
        <f t="shared" si="61"/>
        <v>-1.2722407427848692E-3</v>
      </c>
      <c r="AL93" s="30">
        <v>6.312394228457939E-3</v>
      </c>
      <c r="AM93" s="25">
        <v>4.71225343426357E-3</v>
      </c>
      <c r="AN93" s="25">
        <f t="shared" si="62"/>
        <v>0.97808039807629577</v>
      </c>
      <c r="AO93" s="25">
        <f t="shared" si="63"/>
        <v>0.98360403255056794</v>
      </c>
      <c r="AP93" s="29">
        <f t="shared" si="64"/>
        <v>-6.2132495403229848E-3</v>
      </c>
      <c r="AQ93" s="29">
        <f t="shared" si="65"/>
        <v>-4.6569361436781254E-3</v>
      </c>
      <c r="AR93" s="30">
        <v>6.312394228457939E-3</v>
      </c>
      <c r="AS93" s="25">
        <v>4.71225343426357E-3</v>
      </c>
      <c r="AT93" s="25">
        <f t="shared" si="38"/>
        <v>0.98429364761661875</v>
      </c>
      <c r="AU93" s="25">
        <f t="shared" si="39"/>
        <v>0.98826096869424607</v>
      </c>
      <c r="AV93" s="29">
        <f t="shared" si="66"/>
        <v>-5.324399935211388E-3</v>
      </c>
      <c r="AW93" s="29">
        <f t="shared" si="67"/>
        <v>-2.7525448362203386E-3</v>
      </c>
      <c r="AX93" s="30">
        <v>6.9333333333333365E-3</v>
      </c>
      <c r="AY93" s="25">
        <v>5.9999999999999967E-3</v>
      </c>
      <c r="AZ93" s="25">
        <f t="shared" si="68"/>
        <v>0.98961804755183014</v>
      </c>
      <c r="BA93" s="26">
        <f t="shared" si="69"/>
        <v>0.99101351353046641</v>
      </c>
    </row>
    <row r="94" spans="1:53" x14ac:dyDescent="0.35">
      <c r="A94" s="21">
        <v>89</v>
      </c>
      <c r="B94" s="24">
        <v>3.4981585255673582E-3</v>
      </c>
      <c r="C94" s="24">
        <v>3.8390927910078839E-3</v>
      </c>
      <c r="D94" s="74">
        <f t="shared" si="40"/>
        <v>0.96725727104700954</v>
      </c>
      <c r="E94" s="74">
        <f t="shared" si="41"/>
        <v>0.96411801494693583</v>
      </c>
      <c r="F94" s="29">
        <f t="shared" si="42"/>
        <v>9.1340128380233976E-3</v>
      </c>
      <c r="G94" s="29">
        <f t="shared" si="43"/>
        <v>8.2210925161213533E-3</v>
      </c>
      <c r="H94" s="24">
        <v>5.0201622151268737E-3</v>
      </c>
      <c r="I94" s="24">
        <v>5.2924387846024733E-3</v>
      </c>
      <c r="J94" s="74">
        <f t="shared" si="44"/>
        <v>0.95812325820898614</v>
      </c>
      <c r="K94" s="74">
        <f t="shared" si="45"/>
        <v>0.95589692243081448</v>
      </c>
      <c r="L94" s="29">
        <f t="shared" si="46"/>
        <v>-3.4401072153752099E-2</v>
      </c>
      <c r="M94" s="29">
        <f t="shared" si="47"/>
        <v>-3.2165294858288451E-2</v>
      </c>
      <c r="N94" s="24">
        <v>1E-3</v>
      </c>
      <c r="O94" s="24">
        <v>1.6000000000000001E-3</v>
      </c>
      <c r="P94" s="25">
        <f t="shared" si="48"/>
        <v>0.99252433036273824</v>
      </c>
      <c r="Q94" s="25">
        <f t="shared" si="49"/>
        <v>0.98806221728910293</v>
      </c>
      <c r="R94" s="29">
        <f t="shared" si="50"/>
        <v>6.469034995194467E-3</v>
      </c>
      <c r="S94" s="29">
        <f t="shared" si="51"/>
        <v>4.9920461285931639E-3</v>
      </c>
      <c r="T94" s="24">
        <v>2.1581056967572747E-3</v>
      </c>
      <c r="U94" s="24">
        <v>2.6234414673597106E-3</v>
      </c>
      <c r="V94" s="25">
        <f t="shared" si="36"/>
        <v>0.98605529536754377</v>
      </c>
      <c r="W94" s="25">
        <f t="shared" si="37"/>
        <v>0.98307017116050976</v>
      </c>
      <c r="X94" s="29">
        <f t="shared" si="52"/>
        <v>6.2281271526282156E-3</v>
      </c>
      <c r="Y94" s="29">
        <f t="shared" si="53"/>
        <v>2.6523555229773788E-4</v>
      </c>
      <c r="Z94" s="30">
        <v>3.6984314987980223E-3</v>
      </c>
      <c r="AA94" s="24">
        <v>3.1485993428772272E-3</v>
      </c>
      <c r="AB94" s="25">
        <f t="shared" si="54"/>
        <v>0.97982716821491556</v>
      </c>
      <c r="AC94" s="25">
        <f t="shared" si="55"/>
        <v>0.98280493560821203</v>
      </c>
      <c r="AD94" s="29">
        <f t="shared" si="56"/>
        <v>4.4025865868302372E-4</v>
      </c>
      <c r="AE94" s="29">
        <f t="shared" si="57"/>
        <v>-4.4873967203451492E-4</v>
      </c>
      <c r="AF94" s="30">
        <v>4.6178615345760874E-3</v>
      </c>
      <c r="AG94" s="25">
        <v>3.7458843361000602E-3</v>
      </c>
      <c r="AH94" s="25">
        <f t="shared" si="58"/>
        <v>0.97938690955623253</v>
      </c>
      <c r="AI94" s="25">
        <f t="shared" si="59"/>
        <v>0.98325367528024654</v>
      </c>
      <c r="AJ94" s="29">
        <f t="shared" si="60"/>
        <v>-3.3619841920162763E-4</v>
      </c>
      <c r="AK94" s="29">
        <f t="shared" si="61"/>
        <v>-1.307188638087986E-3</v>
      </c>
      <c r="AL94" s="30">
        <v>5.8358449499006969E-3</v>
      </c>
      <c r="AM94" s="25">
        <v>4.4357217549806233E-3</v>
      </c>
      <c r="AN94" s="25">
        <f t="shared" si="62"/>
        <v>0.97972310797543416</v>
      </c>
      <c r="AO94" s="25">
        <f t="shared" si="63"/>
        <v>0.98456086391833453</v>
      </c>
      <c r="AP94" s="29">
        <f t="shared" si="64"/>
        <v>-5.7510745312391309E-3</v>
      </c>
      <c r="AQ94" s="29">
        <f t="shared" si="65"/>
        <v>-4.386696206982954E-3</v>
      </c>
      <c r="AR94" s="30">
        <v>5.8358449499006969E-3</v>
      </c>
      <c r="AS94" s="25">
        <v>4.4357217549806233E-3</v>
      </c>
      <c r="AT94" s="25">
        <f t="shared" si="38"/>
        <v>0.98547418250667329</v>
      </c>
      <c r="AU94" s="25">
        <f t="shared" si="39"/>
        <v>0.98894756012531748</v>
      </c>
      <c r="AV94" s="29">
        <f t="shared" si="66"/>
        <v>-5.0907169083019843E-3</v>
      </c>
      <c r="AW94" s="29">
        <f t="shared" si="67"/>
        <v>-2.8137940446260057E-3</v>
      </c>
      <c r="AX94" s="30">
        <v>6.3000000000000035E-3</v>
      </c>
      <c r="AY94" s="25">
        <v>5.4999999999999962E-3</v>
      </c>
      <c r="AZ94" s="25">
        <f t="shared" si="68"/>
        <v>0.99056489941497528</v>
      </c>
      <c r="BA94" s="26">
        <f t="shared" si="69"/>
        <v>0.99176135416994349</v>
      </c>
    </row>
    <row r="95" spans="1:53" x14ac:dyDescent="0.35">
      <c r="A95" s="21">
        <v>90</v>
      </c>
      <c r="B95" s="24">
        <v>3.081798771306132E-3</v>
      </c>
      <c r="C95" s="24">
        <v>3.3659106591732366E-3</v>
      </c>
      <c r="D95" s="74">
        <f t="shared" si="40"/>
        <v>0.97110343294752477</v>
      </c>
      <c r="E95" s="74">
        <f t="shared" si="41"/>
        <v>0.96847744329401941</v>
      </c>
      <c r="F95" s="29">
        <f t="shared" si="42"/>
        <v>7.4820411860379021E-3</v>
      </c>
      <c r="G95" s="29">
        <f t="shared" si="43"/>
        <v>6.7210420485912525E-3</v>
      </c>
      <c r="H95" s="24">
        <v>4.3501351792723944E-3</v>
      </c>
      <c r="I95" s="24">
        <v>4.5770323205020615E-3</v>
      </c>
      <c r="J95" s="74">
        <f t="shared" si="44"/>
        <v>0.96362139176148687</v>
      </c>
      <c r="K95" s="74">
        <f t="shared" si="45"/>
        <v>0.96175640124542816</v>
      </c>
      <c r="L95" s="29">
        <f t="shared" si="46"/>
        <v>-2.8902938601251371E-2</v>
      </c>
      <c r="M95" s="29">
        <f t="shared" si="47"/>
        <v>-2.7048291938502E-2</v>
      </c>
      <c r="N95" s="24">
        <v>1E-3</v>
      </c>
      <c r="O95" s="24">
        <v>1.5E-3</v>
      </c>
      <c r="P95" s="25">
        <f t="shared" si="48"/>
        <v>0.99252433036273824</v>
      </c>
      <c r="Q95" s="25">
        <f t="shared" si="49"/>
        <v>0.98880469318393016</v>
      </c>
      <c r="R95" s="29">
        <f t="shared" si="50"/>
        <v>6.8349879897893207E-3</v>
      </c>
      <c r="S95" s="29">
        <f t="shared" si="51"/>
        <v>5.602704490328736E-3</v>
      </c>
      <c r="T95" s="24">
        <v>2.2150880806310622E-3</v>
      </c>
      <c r="U95" s="24">
        <v>2.6028678894664255E-3</v>
      </c>
      <c r="V95" s="25">
        <f t="shared" si="36"/>
        <v>0.98568934237294892</v>
      </c>
      <c r="W95" s="25">
        <f t="shared" si="37"/>
        <v>0.98320198869360143</v>
      </c>
      <c r="X95" s="29">
        <f t="shared" si="52"/>
        <v>4.7812898280668037E-3</v>
      </c>
      <c r="Y95" s="29">
        <f t="shared" si="53"/>
        <v>-1.8926165679011842E-4</v>
      </c>
      <c r="Z95" s="30">
        <v>3.4986929156650185E-3</v>
      </c>
      <c r="AA95" s="24">
        <v>3.0404994523976895E-3</v>
      </c>
      <c r="AB95" s="25">
        <f t="shared" si="54"/>
        <v>0.98090805254488211</v>
      </c>
      <c r="AC95" s="25">
        <f t="shared" si="55"/>
        <v>0.98339125035039154</v>
      </c>
      <c r="AD95" s="29">
        <f t="shared" si="56"/>
        <v>-4.2698699230014903E-5</v>
      </c>
      <c r="AE95" s="29">
        <f t="shared" si="57"/>
        <v>-7.8498116026404219E-4</v>
      </c>
      <c r="AF95" s="30">
        <v>4.2648846121467396E-3</v>
      </c>
      <c r="AG95" s="25">
        <v>3.53823694675005E-3</v>
      </c>
      <c r="AH95" s="25">
        <f t="shared" si="58"/>
        <v>0.98095075124411213</v>
      </c>
      <c r="AI95" s="25">
        <f t="shared" si="59"/>
        <v>0.98417623151065559</v>
      </c>
      <c r="AJ95" s="29">
        <f t="shared" si="60"/>
        <v>-4.1703637925250003E-4</v>
      </c>
      <c r="AK95" s="29">
        <f t="shared" si="61"/>
        <v>-1.3421284388919208E-3</v>
      </c>
      <c r="AL95" s="30">
        <v>5.3592956713434548E-3</v>
      </c>
      <c r="AM95" s="25">
        <v>4.1591900756976765E-3</v>
      </c>
      <c r="AN95" s="25">
        <f t="shared" si="62"/>
        <v>0.98136778762336463</v>
      </c>
      <c r="AO95" s="25">
        <f t="shared" si="63"/>
        <v>0.98551835994954751</v>
      </c>
      <c r="AP95" s="29">
        <f t="shared" si="64"/>
        <v>-5.2877789068120906E-3</v>
      </c>
      <c r="AQ95" s="29">
        <f t="shared" si="65"/>
        <v>-4.1160777317728048E-3</v>
      </c>
      <c r="AR95" s="30">
        <v>5.3592956713434548E-3</v>
      </c>
      <c r="AS95" s="25">
        <v>4.1591900756976765E-3</v>
      </c>
      <c r="AT95" s="25">
        <f t="shared" si="38"/>
        <v>0.98665556653017672</v>
      </c>
      <c r="AU95" s="25">
        <f t="shared" si="39"/>
        <v>0.98963443768132031</v>
      </c>
      <c r="AV95" s="29">
        <f t="shared" si="66"/>
        <v>-4.8564865334107532E-3</v>
      </c>
      <c r="AW95" s="29">
        <f t="shared" si="67"/>
        <v>-2.8749451458648378E-3</v>
      </c>
      <c r="AX95" s="30">
        <v>5.6666666666666705E-3</v>
      </c>
      <c r="AY95" s="25">
        <v>4.9999999999999958E-3</v>
      </c>
      <c r="AZ95" s="25">
        <f t="shared" si="68"/>
        <v>0.99151205306358747</v>
      </c>
      <c r="BA95" s="26">
        <f t="shared" si="69"/>
        <v>0.99250938282718515</v>
      </c>
    </row>
    <row r="96" spans="1:53" x14ac:dyDescent="0.35">
      <c r="A96" s="21">
        <v>91</v>
      </c>
      <c r="B96" s="24">
        <v>2.6654390170449058E-3</v>
      </c>
      <c r="C96" s="24">
        <v>2.8927285273385893E-3</v>
      </c>
      <c r="D96" s="74">
        <f t="shared" si="40"/>
        <v>0.97496327297923002</v>
      </c>
      <c r="E96" s="74">
        <f t="shared" si="41"/>
        <v>0.97285450023349362</v>
      </c>
      <c r="F96" s="29">
        <f t="shared" si="42"/>
        <v>5.8159275718678849E-3</v>
      </c>
      <c r="G96" s="29">
        <f t="shared" si="43"/>
        <v>5.206951027716622E-3</v>
      </c>
      <c r="H96" s="24">
        <v>3.6801081434179152E-3</v>
      </c>
      <c r="I96" s="24">
        <v>3.8616258564016497E-3</v>
      </c>
      <c r="J96" s="74">
        <f t="shared" si="44"/>
        <v>0.96914734540736214</v>
      </c>
      <c r="K96" s="74">
        <f t="shared" si="45"/>
        <v>0.967647549205777</v>
      </c>
      <c r="L96" s="29">
        <f t="shared" si="46"/>
        <v>-2.3376984955376101E-2</v>
      </c>
      <c r="M96" s="29">
        <f t="shared" si="47"/>
        <v>-2.1900103364664636E-2</v>
      </c>
      <c r="N96" s="24">
        <v>1E-3</v>
      </c>
      <c r="O96" s="24">
        <v>1.4E-3</v>
      </c>
      <c r="P96" s="25">
        <f t="shared" si="48"/>
        <v>0.99252433036273824</v>
      </c>
      <c r="Q96" s="25">
        <f t="shared" si="49"/>
        <v>0.98954765257044164</v>
      </c>
      <c r="R96" s="29">
        <f t="shared" si="50"/>
        <v>7.2008260570125548E-3</v>
      </c>
      <c r="S96" s="29">
        <f t="shared" si="51"/>
        <v>6.2138313882045271E-3</v>
      </c>
      <c r="T96" s="24">
        <v>2.2720704645048497E-3</v>
      </c>
      <c r="U96" s="24">
        <v>2.5822943115731403E-3</v>
      </c>
      <c r="V96" s="25">
        <f t="shared" si="36"/>
        <v>0.98532350430572568</v>
      </c>
      <c r="W96" s="25">
        <f t="shared" si="37"/>
        <v>0.98333382118223711</v>
      </c>
      <c r="X96" s="29">
        <f t="shared" si="52"/>
        <v>3.3335920556963883E-3</v>
      </c>
      <c r="Y96" s="29">
        <f t="shared" si="53"/>
        <v>-6.4403006248969774E-4</v>
      </c>
      <c r="Z96" s="30">
        <v>3.2989543325320147E-3</v>
      </c>
      <c r="AA96" s="24">
        <v>2.9323995619181518E-3</v>
      </c>
      <c r="AB96" s="25">
        <f t="shared" si="54"/>
        <v>0.9819899122500293</v>
      </c>
      <c r="AC96" s="25">
        <f t="shared" si="55"/>
        <v>0.98397785124472681</v>
      </c>
      <c r="AD96" s="29">
        <f t="shared" si="56"/>
        <v>-5.2662216123067207E-4</v>
      </c>
      <c r="AE96" s="29">
        <f t="shared" si="57"/>
        <v>-1.1216096048928259E-3</v>
      </c>
      <c r="AF96" s="30">
        <v>3.9119076897173918E-3</v>
      </c>
      <c r="AG96" s="25">
        <v>3.3305895574000399E-3</v>
      </c>
      <c r="AH96" s="25">
        <f t="shared" si="58"/>
        <v>0.98251653441125997</v>
      </c>
      <c r="AI96" s="25">
        <f t="shared" si="59"/>
        <v>0.98509946084961963</v>
      </c>
      <c r="AJ96" s="29">
        <f t="shared" si="60"/>
        <v>-4.9790402528493427E-4</v>
      </c>
      <c r="AK96" s="29">
        <f t="shared" si="61"/>
        <v>-1.3770600715351522E-3</v>
      </c>
      <c r="AL96" s="30">
        <v>4.8827463927862127E-3</v>
      </c>
      <c r="AM96" s="25">
        <v>3.8826583964147302E-3</v>
      </c>
      <c r="AN96" s="25">
        <f t="shared" si="62"/>
        <v>0.9830144384365449</v>
      </c>
      <c r="AO96" s="25">
        <f t="shared" si="63"/>
        <v>0.98647652092115479</v>
      </c>
      <c r="AP96" s="29">
        <f t="shared" si="64"/>
        <v>-4.8233614540738046E-3</v>
      </c>
      <c r="AQ96" s="29">
        <f t="shared" si="65"/>
        <v>-3.8450804808343175E-3</v>
      </c>
      <c r="AR96" s="30">
        <v>4.8827463927862127E-3</v>
      </c>
      <c r="AS96" s="25">
        <v>3.8826583964147302E-3</v>
      </c>
      <c r="AT96" s="25">
        <f t="shared" si="38"/>
        <v>0.98783779989061871</v>
      </c>
      <c r="AU96" s="25">
        <f t="shared" si="39"/>
        <v>0.9903216014019891</v>
      </c>
      <c r="AV96" s="29">
        <f t="shared" si="66"/>
        <v>-4.6217085109229172E-3</v>
      </c>
      <c r="AW96" s="29">
        <f t="shared" si="67"/>
        <v>-2.9359980529559682E-3</v>
      </c>
      <c r="AX96" s="30">
        <v>5.0333333333333376E-3</v>
      </c>
      <c r="AY96" s="25">
        <v>4.4999999999999953E-3</v>
      </c>
      <c r="AZ96" s="25">
        <f t="shared" si="68"/>
        <v>0.99245950840154162</v>
      </c>
      <c r="BA96" s="26">
        <f t="shared" si="69"/>
        <v>0.99325759945494507</v>
      </c>
    </row>
    <row r="97" spans="1:53" x14ac:dyDescent="0.35">
      <c r="A97" s="21">
        <v>92</v>
      </c>
      <c r="B97" s="24">
        <v>2.2490792627836795E-3</v>
      </c>
      <c r="C97" s="24">
        <v>2.4195463955039419E-3</v>
      </c>
      <c r="D97" s="74">
        <f t="shared" si="40"/>
        <v>0.97883683404502975</v>
      </c>
      <c r="E97" s="74">
        <f t="shared" si="41"/>
        <v>0.97724924863508777</v>
      </c>
      <c r="F97" s="29">
        <f t="shared" si="42"/>
        <v>4.1355929822703974E-3</v>
      </c>
      <c r="G97" s="29">
        <f t="shared" si="43"/>
        <v>3.6787340874206986E-3</v>
      </c>
      <c r="H97" s="24">
        <v>3.010081107563436E-3</v>
      </c>
      <c r="I97" s="24">
        <v>3.1462193923012379E-3</v>
      </c>
      <c r="J97" s="74">
        <f t="shared" si="44"/>
        <v>0.97470124106275935</v>
      </c>
      <c r="K97" s="74">
        <f t="shared" si="45"/>
        <v>0.97357051454766708</v>
      </c>
      <c r="L97" s="29">
        <f t="shared" si="46"/>
        <v>-1.7823089299978889E-2</v>
      </c>
      <c r="M97" s="29">
        <f t="shared" si="47"/>
        <v>-1.6720581167350979E-2</v>
      </c>
      <c r="N97" s="24">
        <v>1E-3</v>
      </c>
      <c r="O97" s="24">
        <v>1.2999999999999999E-3</v>
      </c>
      <c r="P97" s="25">
        <f t="shared" si="48"/>
        <v>0.99252433036273824</v>
      </c>
      <c r="Q97" s="25">
        <f t="shared" si="49"/>
        <v>0.99029109571501805</v>
      </c>
      <c r="R97" s="29">
        <f t="shared" si="50"/>
        <v>7.5665492263971013E-3</v>
      </c>
      <c r="S97" s="29">
        <f t="shared" si="51"/>
        <v>6.8254270872137868E-3</v>
      </c>
      <c r="T97" s="24">
        <v>2.3290528483786372E-3</v>
      </c>
      <c r="U97" s="24">
        <v>2.5617207336798551E-3</v>
      </c>
      <c r="V97" s="25">
        <f t="shared" si="36"/>
        <v>0.98495778113634114</v>
      </c>
      <c r="W97" s="25">
        <f t="shared" si="37"/>
        <v>0.98346566862780427</v>
      </c>
      <c r="X97" s="29">
        <f t="shared" si="52"/>
        <v>1.8850331215489735E-3</v>
      </c>
      <c r="Y97" s="29">
        <f t="shared" si="53"/>
        <v>-1.0990697720240084E-3</v>
      </c>
      <c r="Z97" s="30">
        <v>3.0992157493990109E-3</v>
      </c>
      <c r="AA97" s="24">
        <v>2.8242996714386141E-3</v>
      </c>
      <c r="AB97" s="25">
        <f t="shared" si="54"/>
        <v>0.98307274801479216</v>
      </c>
      <c r="AC97" s="25">
        <f t="shared" si="55"/>
        <v>0.98456473839982828</v>
      </c>
      <c r="AD97" s="29">
        <f t="shared" si="56"/>
        <v>-1.0115127639230836E-3</v>
      </c>
      <c r="AE97" s="29">
        <f t="shared" si="57"/>
        <v>-1.4586252480295325E-3</v>
      </c>
      <c r="AF97" s="30">
        <v>3.5589307672880439E-3</v>
      </c>
      <c r="AG97" s="25">
        <v>3.1229421680500297E-3</v>
      </c>
      <c r="AH97" s="25">
        <f t="shared" si="58"/>
        <v>0.98408426077871525</v>
      </c>
      <c r="AI97" s="25">
        <f t="shared" si="59"/>
        <v>0.98602336364785781</v>
      </c>
      <c r="AJ97" s="29">
        <f t="shared" si="60"/>
        <v>-5.7880105305796459E-4</v>
      </c>
      <c r="AK97" s="29">
        <f t="shared" si="61"/>
        <v>-1.4119834622859928E-3</v>
      </c>
      <c r="AL97" s="30">
        <v>4.4061971142289706E-3</v>
      </c>
      <c r="AM97" s="25">
        <v>3.6061267171317839E-3</v>
      </c>
      <c r="AN97" s="25">
        <f t="shared" si="62"/>
        <v>0.98466306183177321</v>
      </c>
      <c r="AO97" s="25">
        <f t="shared" si="63"/>
        <v>0.9874353471101438</v>
      </c>
      <c r="AP97" s="29">
        <f t="shared" si="64"/>
        <v>-4.3578209596678574E-3</v>
      </c>
      <c r="AQ97" s="29">
        <f t="shared" si="65"/>
        <v>-3.5737042169099453E-3</v>
      </c>
      <c r="AR97" s="30">
        <v>4.4061971142289706E-3</v>
      </c>
      <c r="AS97" s="25">
        <v>3.6061267171317839E-3</v>
      </c>
      <c r="AT97" s="25">
        <f t="shared" si="38"/>
        <v>0.98902088279144107</v>
      </c>
      <c r="AU97" s="25">
        <f t="shared" si="39"/>
        <v>0.99100905132705375</v>
      </c>
      <c r="AV97" s="29">
        <f t="shared" si="66"/>
        <v>-4.3863825413629209E-3</v>
      </c>
      <c r="AW97" s="29">
        <f t="shared" si="67"/>
        <v>-2.9969526789582757E-3</v>
      </c>
      <c r="AX97" s="30">
        <v>4.4000000000000046E-3</v>
      </c>
      <c r="AY97" s="25">
        <v>3.9999999999999949E-3</v>
      </c>
      <c r="AZ97" s="25">
        <f t="shared" si="68"/>
        <v>0.99340726533280399</v>
      </c>
      <c r="BA97" s="26">
        <f t="shared" si="69"/>
        <v>0.99400600400601202</v>
      </c>
    </row>
    <row r="98" spans="1:53" x14ac:dyDescent="0.35">
      <c r="A98" s="21">
        <v>93</v>
      </c>
      <c r="B98" s="24">
        <v>1.8327195085224533E-3</v>
      </c>
      <c r="C98" s="24">
        <v>1.9463642636692946E-3</v>
      </c>
      <c r="D98" s="74">
        <f t="shared" si="40"/>
        <v>0.98272415916441003</v>
      </c>
      <c r="E98" s="74">
        <f t="shared" si="41"/>
        <v>0.9816617515627577</v>
      </c>
      <c r="F98" s="29">
        <f t="shared" si="42"/>
        <v>2.4409580688111721E-3</v>
      </c>
      <c r="G98" s="29">
        <f t="shared" si="43"/>
        <v>2.1363054691632133E-3</v>
      </c>
      <c r="H98" s="24">
        <v>2.3400540717089567E-3</v>
      </c>
      <c r="I98" s="24">
        <v>2.4308129282008262E-3</v>
      </c>
      <c r="J98" s="74">
        <f t="shared" si="44"/>
        <v>0.98028320109559886</v>
      </c>
      <c r="K98" s="74">
        <f t="shared" si="45"/>
        <v>0.97952544609359449</v>
      </c>
      <c r="L98" s="29">
        <f t="shared" si="46"/>
        <v>-1.2241129267139383E-2</v>
      </c>
      <c r="M98" s="29">
        <f t="shared" si="47"/>
        <v>-1.150957679056519E-2</v>
      </c>
      <c r="N98" s="24">
        <v>1E-3</v>
      </c>
      <c r="O98" s="24">
        <v>1.1999999999999999E-3</v>
      </c>
      <c r="P98" s="25">
        <f t="shared" si="48"/>
        <v>0.99252433036273824</v>
      </c>
      <c r="Q98" s="25">
        <f t="shared" si="49"/>
        <v>0.99103502288415968</v>
      </c>
      <c r="R98" s="29">
        <f t="shared" si="50"/>
        <v>7.9321575274697853E-3</v>
      </c>
      <c r="S98" s="29">
        <f t="shared" si="51"/>
        <v>7.4374918524667821E-3</v>
      </c>
      <c r="T98" s="24">
        <v>2.3860352322524246E-3</v>
      </c>
      <c r="U98" s="24">
        <v>2.54114715578657E-3</v>
      </c>
      <c r="V98" s="25">
        <f t="shared" si="36"/>
        <v>0.98459217283526845</v>
      </c>
      <c r="W98" s="25">
        <f t="shared" si="37"/>
        <v>0.9835975310316929</v>
      </c>
      <c r="X98" s="29">
        <f t="shared" si="52"/>
        <v>4.3561231131972189E-4</v>
      </c>
      <c r="Y98" s="29">
        <f t="shared" si="53"/>
        <v>-1.5543808926430369E-3</v>
      </c>
      <c r="Z98" s="30">
        <v>2.8994771662660072E-3</v>
      </c>
      <c r="AA98" s="24">
        <v>2.7161997809590764E-3</v>
      </c>
      <c r="AB98" s="25">
        <f t="shared" si="54"/>
        <v>0.98415656052394873</v>
      </c>
      <c r="AC98" s="25">
        <f t="shared" si="55"/>
        <v>0.98515191192433593</v>
      </c>
      <c r="AD98" s="29">
        <f t="shared" si="56"/>
        <v>-1.4973715444839275E-3</v>
      </c>
      <c r="AE98" s="29">
        <f t="shared" si="57"/>
        <v>-1.7960283318615433E-3</v>
      </c>
      <c r="AF98" s="30">
        <v>3.2059538448586961E-3</v>
      </c>
      <c r="AG98" s="25">
        <v>2.9152947787000195E-3</v>
      </c>
      <c r="AH98" s="25">
        <f t="shared" si="58"/>
        <v>0.98565393206843266</v>
      </c>
      <c r="AI98" s="25">
        <f t="shared" si="59"/>
        <v>0.98694794025619748</v>
      </c>
      <c r="AJ98" s="29">
        <f t="shared" si="60"/>
        <v>-6.5972715775386437E-4</v>
      </c>
      <c r="AK98" s="29">
        <f t="shared" si="61"/>
        <v>-1.446898537342256E-3</v>
      </c>
      <c r="AL98" s="30">
        <v>3.9296478356717285E-3</v>
      </c>
      <c r="AM98" s="25">
        <v>3.3295950378488376E-3</v>
      </c>
      <c r="AN98" s="25">
        <f t="shared" si="62"/>
        <v>0.98631365922618652</v>
      </c>
      <c r="AO98" s="25">
        <f t="shared" si="63"/>
        <v>0.98839483879353973</v>
      </c>
      <c r="AP98" s="29">
        <f t="shared" si="64"/>
        <v>-3.891156209850033E-3</v>
      </c>
      <c r="AQ98" s="29">
        <f t="shared" si="65"/>
        <v>-3.3019487026980654E-3</v>
      </c>
      <c r="AR98" s="30">
        <v>3.9296478356717285E-3</v>
      </c>
      <c r="AS98" s="25">
        <v>3.3295950378488376E-3</v>
      </c>
      <c r="AT98" s="25">
        <f t="shared" si="38"/>
        <v>0.99020481543603656</v>
      </c>
      <c r="AU98" s="25">
        <f t="shared" si="39"/>
        <v>0.9916967874962378</v>
      </c>
      <c r="AV98" s="29">
        <f t="shared" si="66"/>
        <v>-4.1505083253960962E-3</v>
      </c>
      <c r="AW98" s="29">
        <f t="shared" si="67"/>
        <v>-3.0578089369730499E-3</v>
      </c>
      <c r="AX98" s="30">
        <v>3.7666666666666712E-3</v>
      </c>
      <c r="AY98" s="25">
        <v>3.4999999999999949E-3</v>
      </c>
      <c r="AZ98" s="25">
        <f t="shared" si="68"/>
        <v>0.99435532376143265</v>
      </c>
      <c r="BA98" s="26">
        <f t="shared" si="69"/>
        <v>0.99475459643321085</v>
      </c>
    </row>
    <row r="99" spans="1:53" x14ac:dyDescent="0.35">
      <c r="A99" s="21">
        <v>94</v>
      </c>
      <c r="B99" s="24">
        <v>1.4163597542612271E-3</v>
      </c>
      <c r="C99" s="24">
        <v>1.4731821318346473E-3</v>
      </c>
      <c r="D99" s="74">
        <f t="shared" si="40"/>
        <v>0.98662529147369971</v>
      </c>
      <c r="E99" s="74">
        <f t="shared" si="41"/>
        <v>0.98609207227519791</v>
      </c>
      <c r="F99" s="29">
        <f t="shared" si="42"/>
        <v>7.3194314675428807E-4</v>
      </c>
      <c r="G99" s="29">
        <f t="shared" si="43"/>
        <v>5.7957902055738586E-4</v>
      </c>
      <c r="H99" s="24">
        <v>1.6700270358544777E-3</v>
      </c>
      <c r="I99" s="24">
        <v>1.7154064641004142E-3</v>
      </c>
      <c r="J99" s="74">
        <f t="shared" si="44"/>
        <v>0.98589334832694542</v>
      </c>
      <c r="K99" s="74">
        <f t="shared" si="45"/>
        <v>0.98551249325464052</v>
      </c>
      <c r="L99" s="29">
        <f t="shared" si="46"/>
        <v>-6.6309820357928206E-3</v>
      </c>
      <c r="M99" s="29">
        <f t="shared" si="47"/>
        <v>-6.2669410898457123E-3</v>
      </c>
      <c r="N99" s="24">
        <v>1E-3</v>
      </c>
      <c r="O99" s="24">
        <v>1.1000000000000001E-3</v>
      </c>
      <c r="P99" s="25">
        <f t="shared" si="48"/>
        <v>0.99252433036273824</v>
      </c>
      <c r="Q99" s="25">
        <f t="shared" si="49"/>
        <v>0.99177943434448623</v>
      </c>
      <c r="R99" s="29">
        <f t="shared" si="50"/>
        <v>8.2976509897498829E-3</v>
      </c>
      <c r="S99" s="29">
        <f t="shared" si="51"/>
        <v>8.0500259491956827E-3</v>
      </c>
      <c r="T99" s="24">
        <v>2.4430176161262121E-3</v>
      </c>
      <c r="U99" s="24">
        <v>2.5205735778932848E-3</v>
      </c>
      <c r="V99" s="25">
        <f t="shared" si="36"/>
        <v>0.98422667937298836</v>
      </c>
      <c r="W99" s="25">
        <f t="shared" si="37"/>
        <v>0.98372940839529055</v>
      </c>
      <c r="X99" s="29">
        <f t="shared" si="52"/>
        <v>-1.0146710896337119E-3</v>
      </c>
      <c r="Y99" s="29">
        <f t="shared" si="53"/>
        <v>-2.0099635316285225E-3</v>
      </c>
      <c r="Z99" s="30">
        <v>2.6997385831330034E-3</v>
      </c>
      <c r="AA99" s="24">
        <v>2.6080998904795386E-3</v>
      </c>
      <c r="AB99" s="25">
        <f t="shared" si="54"/>
        <v>0.98524135046262207</v>
      </c>
      <c r="AC99" s="25">
        <f t="shared" si="55"/>
        <v>0.98573937192691907</v>
      </c>
      <c r="AD99" s="29">
        <f t="shared" si="56"/>
        <v>-1.9841995406584267E-3</v>
      </c>
      <c r="AE99" s="29">
        <f t="shared" si="57"/>
        <v>-2.1338190986578409E-3</v>
      </c>
      <c r="AF99" s="30">
        <v>2.8529769224293483E-3</v>
      </c>
      <c r="AG99" s="25">
        <v>2.7076473893500094E-3</v>
      </c>
      <c r="AH99" s="25">
        <f t="shared" si="58"/>
        <v>0.98722555000328049</v>
      </c>
      <c r="AI99" s="25">
        <f t="shared" si="59"/>
        <v>0.98787319102557691</v>
      </c>
      <c r="AJ99" s="29">
        <f t="shared" si="60"/>
        <v>-7.4068203398092169E-4</v>
      </c>
      <c r="AK99" s="29">
        <f t="shared" si="61"/>
        <v>-1.4818052228287026E-3</v>
      </c>
      <c r="AL99" s="30">
        <v>3.453098557114486E-3</v>
      </c>
      <c r="AM99" s="25">
        <v>3.0530633585658913E-3</v>
      </c>
      <c r="AN99" s="25">
        <f t="shared" si="62"/>
        <v>0.98796623203726142</v>
      </c>
      <c r="AO99" s="25">
        <f t="shared" si="63"/>
        <v>0.98935499624840562</v>
      </c>
      <c r="AP99" s="29">
        <f t="shared" si="64"/>
        <v>-3.4233659904878699E-3</v>
      </c>
      <c r="AQ99" s="29">
        <f t="shared" si="65"/>
        <v>-3.0298137008534232E-3</v>
      </c>
      <c r="AR99" s="30">
        <v>3.453098557114486E-3</v>
      </c>
      <c r="AS99" s="25">
        <v>3.0530633585658913E-3</v>
      </c>
      <c r="AT99" s="25">
        <f t="shared" si="38"/>
        <v>0.99138959802774929</v>
      </c>
      <c r="AU99" s="25">
        <f t="shared" si="39"/>
        <v>0.99238480994925904</v>
      </c>
      <c r="AV99" s="29">
        <f t="shared" si="66"/>
        <v>-3.9140855638282179E-3</v>
      </c>
      <c r="AW99" s="29">
        <f t="shared" si="67"/>
        <v>-3.1185667401422146E-3</v>
      </c>
      <c r="AX99" s="30">
        <v>3.1333333333333378E-3</v>
      </c>
      <c r="AY99" s="25">
        <v>2.9999999999999949E-3</v>
      </c>
      <c r="AZ99" s="25">
        <f t="shared" si="68"/>
        <v>0.9953036835915775</v>
      </c>
      <c r="BA99" s="26">
        <f t="shared" si="69"/>
        <v>0.99550337668940125</v>
      </c>
    </row>
    <row r="100" spans="1:53" x14ac:dyDescent="0.35">
      <c r="A100" s="21">
        <v>95</v>
      </c>
      <c r="B100" s="24">
        <v>1E-3</v>
      </c>
      <c r="C100" s="24">
        <v>1E-3</v>
      </c>
      <c r="D100" s="74">
        <f t="shared" si="40"/>
        <v>0.99054027422634316</v>
      </c>
      <c r="E100" s="74">
        <f t="shared" si="41"/>
        <v>0.99054027422634316</v>
      </c>
      <c r="F100" s="29">
        <f t="shared" si="42"/>
        <v>-9.9153180603239743E-4</v>
      </c>
      <c r="G100" s="29">
        <f t="shared" si="43"/>
        <v>-9.9153180603239743E-4</v>
      </c>
      <c r="H100" s="24">
        <v>1E-3</v>
      </c>
      <c r="I100" s="24">
        <v>1E-3</v>
      </c>
      <c r="J100" s="74">
        <f t="shared" si="44"/>
        <v>0.99153180603237556</v>
      </c>
      <c r="K100" s="74">
        <f t="shared" si="45"/>
        <v>0.99153180603237556</v>
      </c>
      <c r="L100" s="29">
        <f t="shared" si="46"/>
        <v>-9.9252433036267629E-4</v>
      </c>
      <c r="M100" s="29">
        <f t="shared" si="47"/>
        <v>-9.9252433036267629E-4</v>
      </c>
      <c r="N100" s="24">
        <v>1E-3</v>
      </c>
      <c r="O100" s="24">
        <v>1E-3</v>
      </c>
      <c r="P100" s="25">
        <f t="shared" si="48"/>
        <v>0.99252433036273824</v>
      </c>
      <c r="Q100" s="25">
        <f t="shared" si="49"/>
        <v>0.99252433036273824</v>
      </c>
      <c r="R100" s="29">
        <f t="shared" si="50"/>
        <v>8.6630296427523401E-3</v>
      </c>
      <c r="S100" s="29">
        <f t="shared" si="51"/>
        <v>8.6630296427523401E-3</v>
      </c>
      <c r="T100" s="24">
        <v>2.5000000000000001E-3</v>
      </c>
      <c r="U100" s="24">
        <v>2.5000000000000001E-3</v>
      </c>
      <c r="V100" s="25">
        <f t="shared" si="36"/>
        <v>0.9838613007199859</v>
      </c>
      <c r="W100" s="25">
        <f t="shared" si="37"/>
        <v>0.9838613007199859</v>
      </c>
      <c r="X100" s="29">
        <f t="shared" si="52"/>
        <v>-2.4658177962906258E-3</v>
      </c>
      <c r="Y100" s="29">
        <f t="shared" si="53"/>
        <v>-2.4658177962906258E-3</v>
      </c>
      <c r="Z100" s="30">
        <v>2.5000000000000001E-3</v>
      </c>
      <c r="AA100" s="24">
        <v>2.5000000000000001E-3</v>
      </c>
      <c r="AB100" s="25">
        <f t="shared" si="54"/>
        <v>0.98632711851627652</v>
      </c>
      <c r="AC100" s="25">
        <f t="shared" si="55"/>
        <v>0.98632711851627652</v>
      </c>
      <c r="AD100" s="29">
        <f t="shared" si="56"/>
        <v>-2.4719977907675661E-3</v>
      </c>
      <c r="AE100" s="29">
        <f t="shared" si="57"/>
        <v>-2.4719977907675661E-3</v>
      </c>
      <c r="AF100" s="30">
        <v>2.5000000000000001E-3</v>
      </c>
      <c r="AG100" s="25">
        <v>2.5000000000000001E-3</v>
      </c>
      <c r="AH100" s="25">
        <f t="shared" si="58"/>
        <v>0.98879911630704409</v>
      </c>
      <c r="AI100" s="25">
        <f t="shared" si="59"/>
        <v>0.98879911630704409</v>
      </c>
      <c r="AJ100" s="29">
        <f t="shared" si="60"/>
        <v>-8.2166537576899845E-4</v>
      </c>
      <c r="AK100" s="29">
        <f t="shared" si="61"/>
        <v>-1.5167034448003713E-3</v>
      </c>
      <c r="AL100" s="30">
        <v>2.9765492785572435E-3</v>
      </c>
      <c r="AM100" s="25">
        <v>2.776531679282945E-3</v>
      </c>
      <c r="AN100" s="25">
        <f t="shared" si="62"/>
        <v>0.98962078168281309</v>
      </c>
      <c r="AO100" s="25">
        <f t="shared" si="63"/>
        <v>0.99031581975184446</v>
      </c>
      <c r="AP100" s="29">
        <f t="shared" si="64"/>
        <v>-2.9544490870618834E-3</v>
      </c>
      <c r="AQ100" s="29">
        <f t="shared" si="65"/>
        <v>-2.7572989739865772E-3</v>
      </c>
      <c r="AR100" s="30">
        <v>2.9765492785572435E-3</v>
      </c>
      <c r="AS100" s="25">
        <v>2.776531679282945E-3</v>
      </c>
      <c r="AT100" s="25">
        <f t="shared" si="38"/>
        <v>0.99257523076987497</v>
      </c>
      <c r="AU100" s="25">
        <f t="shared" si="39"/>
        <v>0.99307311872583104</v>
      </c>
      <c r="AV100" s="29">
        <f t="shared" si="66"/>
        <v>-3.6771139576042833E-3</v>
      </c>
      <c r="AW100" s="29">
        <f t="shared" si="67"/>
        <v>-3.1792260016482166E-3</v>
      </c>
      <c r="AX100" s="30">
        <v>2.5000000000000001E-3</v>
      </c>
      <c r="AY100" s="25">
        <v>2.5000000000000001E-3</v>
      </c>
      <c r="AZ100" s="25">
        <f t="shared" si="68"/>
        <v>0.99625234472747926</v>
      </c>
      <c r="BA100" s="26">
        <f t="shared" si="69"/>
        <v>0.99625234472747926</v>
      </c>
    </row>
    <row r="101" spans="1:53" x14ac:dyDescent="0.35">
      <c r="A101" s="21">
        <v>96</v>
      </c>
      <c r="B101" s="24">
        <v>1E-3</v>
      </c>
      <c r="C101" s="24">
        <v>1E-3</v>
      </c>
      <c r="D101" s="74">
        <f t="shared" si="40"/>
        <v>0.99054027422634316</v>
      </c>
      <c r="E101" s="74">
        <f t="shared" si="41"/>
        <v>0.99054027422634316</v>
      </c>
      <c r="F101" s="29">
        <f t="shared" si="42"/>
        <v>-9.9153180603239743E-4</v>
      </c>
      <c r="G101" s="29">
        <f t="shared" si="43"/>
        <v>-9.9153180603239743E-4</v>
      </c>
      <c r="H101" s="24">
        <v>1E-3</v>
      </c>
      <c r="I101" s="24">
        <v>1E-3</v>
      </c>
      <c r="J101" s="74">
        <f t="shared" si="44"/>
        <v>0.99153180603237556</v>
      </c>
      <c r="K101" s="74">
        <f t="shared" si="45"/>
        <v>0.99153180603237556</v>
      </c>
      <c r="L101" s="29">
        <f t="shared" si="46"/>
        <v>-9.9252433036267629E-4</v>
      </c>
      <c r="M101" s="29">
        <f t="shared" si="47"/>
        <v>-9.9252433036267629E-4</v>
      </c>
      <c r="N101" s="24">
        <v>1E-3</v>
      </c>
      <c r="O101" s="24">
        <v>1E-3</v>
      </c>
      <c r="P101" s="25">
        <f t="shared" si="48"/>
        <v>0.99252433036273824</v>
      </c>
      <c r="Q101" s="25">
        <f t="shared" si="49"/>
        <v>0.99252433036273824</v>
      </c>
      <c r="R101" s="29">
        <f t="shared" si="50"/>
        <v>8.6630296427523401E-3</v>
      </c>
      <c r="S101" s="29">
        <f t="shared" si="51"/>
        <v>8.6630296427523401E-3</v>
      </c>
      <c r="T101" s="24">
        <v>2.5000000000000001E-3</v>
      </c>
      <c r="U101" s="24">
        <v>2.5000000000000001E-3</v>
      </c>
      <c r="V101" s="25">
        <f t="shared" ref="V101:V124" si="70">(1-T101)^6.5</f>
        <v>0.9838613007199859</v>
      </c>
      <c r="W101" s="25">
        <f t="shared" ref="W101:W124" si="71">(1-U101)^6.5</f>
        <v>0.9838613007199859</v>
      </c>
      <c r="X101" s="29">
        <f t="shared" si="52"/>
        <v>-2.4658177962906258E-3</v>
      </c>
      <c r="Y101" s="29">
        <f t="shared" si="53"/>
        <v>-2.4658177962906258E-3</v>
      </c>
      <c r="Z101" s="30">
        <v>2.5000000000000001E-3</v>
      </c>
      <c r="AA101" s="24">
        <v>2.5000000000000001E-3</v>
      </c>
      <c r="AB101" s="25">
        <f t="shared" si="54"/>
        <v>0.98632711851627652</v>
      </c>
      <c r="AC101" s="25">
        <f t="shared" si="55"/>
        <v>0.98632711851627652</v>
      </c>
      <c r="AD101" s="29">
        <f t="shared" si="56"/>
        <v>-2.4719977907675661E-3</v>
      </c>
      <c r="AE101" s="29">
        <f t="shared" si="57"/>
        <v>-2.4719977907675661E-3</v>
      </c>
      <c r="AF101" s="30">
        <v>2.5000000000000001E-3</v>
      </c>
      <c r="AG101" s="25">
        <v>2.5000000000000001E-3</v>
      </c>
      <c r="AH101" s="25">
        <f t="shared" si="58"/>
        <v>0.98879911630704409</v>
      </c>
      <c r="AI101" s="25">
        <f t="shared" si="59"/>
        <v>0.98879911630704409</v>
      </c>
      <c r="AJ101" s="29">
        <f t="shared" si="60"/>
        <v>-2.4781932739523782E-3</v>
      </c>
      <c r="AK101" s="29">
        <f t="shared" si="61"/>
        <v>-2.4781932739523782E-3</v>
      </c>
      <c r="AL101" s="30">
        <v>2.5000000000000001E-3</v>
      </c>
      <c r="AM101" s="25">
        <v>2.5000000000000001E-3</v>
      </c>
      <c r="AN101" s="25">
        <f t="shared" si="62"/>
        <v>0.99127730958099647</v>
      </c>
      <c r="AO101" s="25">
        <f t="shared" si="63"/>
        <v>0.99127730958099647</v>
      </c>
      <c r="AP101" s="29">
        <f t="shared" si="64"/>
        <v>-2.4844042846641212E-3</v>
      </c>
      <c r="AQ101" s="29">
        <f t="shared" si="65"/>
        <v>-2.4844042846641212E-3</v>
      </c>
      <c r="AR101" s="30">
        <v>2.5000000000000001E-3</v>
      </c>
      <c r="AS101" s="25">
        <v>2.5000000000000001E-3</v>
      </c>
      <c r="AT101" s="25">
        <f t="shared" si="38"/>
        <v>0.99376171386566059</v>
      </c>
      <c r="AU101" s="25">
        <f t="shared" si="39"/>
        <v>0.99376171386566059</v>
      </c>
      <c r="AV101" s="29">
        <f t="shared" si="66"/>
        <v>-2.4906308618186657E-3</v>
      </c>
      <c r="AW101" s="29">
        <f t="shared" si="67"/>
        <v>-2.4906308618186657E-3</v>
      </c>
      <c r="AX101" s="30">
        <v>2.5000000000000001E-3</v>
      </c>
      <c r="AY101" s="25">
        <v>2.5000000000000001E-3</v>
      </c>
      <c r="AZ101" s="25">
        <f t="shared" si="68"/>
        <v>0.99625234472747926</v>
      </c>
      <c r="BA101" s="26">
        <f t="shared" si="69"/>
        <v>0.99625234472747926</v>
      </c>
    </row>
    <row r="102" spans="1:53" x14ac:dyDescent="0.35">
      <c r="A102" s="21">
        <v>97</v>
      </c>
      <c r="B102" s="24">
        <v>1E-3</v>
      </c>
      <c r="C102" s="24">
        <v>1E-3</v>
      </c>
      <c r="D102" s="74">
        <f t="shared" si="40"/>
        <v>0.99054027422634316</v>
      </c>
      <c r="E102" s="74">
        <f t="shared" si="41"/>
        <v>0.99054027422634316</v>
      </c>
      <c r="F102" s="29">
        <f t="shared" si="42"/>
        <v>-9.9153180603239743E-4</v>
      </c>
      <c r="G102" s="29">
        <f t="shared" si="43"/>
        <v>-9.9153180603239743E-4</v>
      </c>
      <c r="H102" s="24">
        <v>1E-3</v>
      </c>
      <c r="I102" s="24">
        <v>1E-3</v>
      </c>
      <c r="J102" s="74">
        <f t="shared" si="44"/>
        <v>0.99153180603237556</v>
      </c>
      <c r="K102" s="74">
        <f t="shared" si="45"/>
        <v>0.99153180603237556</v>
      </c>
      <c r="L102" s="29">
        <f t="shared" si="46"/>
        <v>-9.9252433036267629E-4</v>
      </c>
      <c r="M102" s="29">
        <f t="shared" si="47"/>
        <v>-9.9252433036267629E-4</v>
      </c>
      <c r="N102" s="24">
        <v>1E-3</v>
      </c>
      <c r="O102" s="24">
        <v>1E-3</v>
      </c>
      <c r="P102" s="25">
        <f t="shared" si="48"/>
        <v>0.99252433036273824</v>
      </c>
      <c r="Q102" s="25">
        <f t="shared" si="49"/>
        <v>0.99252433036273824</v>
      </c>
      <c r="R102" s="29">
        <f t="shared" si="50"/>
        <v>8.6630296427523401E-3</v>
      </c>
      <c r="S102" s="29">
        <f t="shared" si="51"/>
        <v>8.6630296427523401E-3</v>
      </c>
      <c r="T102" s="24">
        <v>2.5000000000000001E-3</v>
      </c>
      <c r="U102" s="24">
        <v>2.5000000000000001E-3</v>
      </c>
      <c r="V102" s="25">
        <f t="shared" si="70"/>
        <v>0.9838613007199859</v>
      </c>
      <c r="W102" s="25">
        <f t="shared" si="71"/>
        <v>0.9838613007199859</v>
      </c>
      <c r="X102" s="29">
        <f t="shared" si="52"/>
        <v>-2.4658177962906258E-3</v>
      </c>
      <c r="Y102" s="29">
        <f t="shared" si="53"/>
        <v>-2.4658177962906258E-3</v>
      </c>
      <c r="Z102" s="30">
        <v>2.5000000000000001E-3</v>
      </c>
      <c r="AA102" s="24">
        <v>2.5000000000000001E-3</v>
      </c>
      <c r="AB102" s="25">
        <f t="shared" si="54"/>
        <v>0.98632711851627652</v>
      </c>
      <c r="AC102" s="25">
        <f t="shared" si="55"/>
        <v>0.98632711851627652</v>
      </c>
      <c r="AD102" s="29">
        <f t="shared" si="56"/>
        <v>-2.4719977907675661E-3</v>
      </c>
      <c r="AE102" s="29">
        <f t="shared" si="57"/>
        <v>-2.4719977907675661E-3</v>
      </c>
      <c r="AF102" s="30">
        <v>2.5000000000000001E-3</v>
      </c>
      <c r="AG102" s="25">
        <v>2.5000000000000001E-3</v>
      </c>
      <c r="AH102" s="25">
        <f t="shared" si="58"/>
        <v>0.98879911630704409</v>
      </c>
      <c r="AI102" s="25">
        <f t="shared" si="59"/>
        <v>0.98879911630704409</v>
      </c>
      <c r="AJ102" s="29">
        <f t="shared" si="60"/>
        <v>-2.4781932739523782E-3</v>
      </c>
      <c r="AK102" s="29">
        <f t="shared" si="61"/>
        <v>-2.4781932739523782E-3</v>
      </c>
      <c r="AL102" s="30">
        <v>2.5000000000000001E-3</v>
      </c>
      <c r="AM102" s="25">
        <v>2.5000000000000001E-3</v>
      </c>
      <c r="AN102" s="25">
        <f t="shared" si="62"/>
        <v>0.99127730958099647</v>
      </c>
      <c r="AO102" s="25">
        <f t="shared" si="63"/>
        <v>0.99127730958099647</v>
      </c>
      <c r="AP102" s="29">
        <f t="shared" si="64"/>
        <v>-2.4844042846641212E-3</v>
      </c>
      <c r="AQ102" s="29">
        <f t="shared" si="65"/>
        <v>-2.4844042846641212E-3</v>
      </c>
      <c r="AR102" s="30">
        <v>2.5000000000000001E-3</v>
      </c>
      <c r="AS102" s="25">
        <v>2.5000000000000001E-3</v>
      </c>
      <c r="AT102" s="25">
        <f t="shared" si="38"/>
        <v>0.99376171386566059</v>
      </c>
      <c r="AU102" s="25">
        <f t="shared" si="39"/>
        <v>0.99376171386566059</v>
      </c>
      <c r="AV102" s="29">
        <f t="shared" si="66"/>
        <v>-2.4906308618186657E-3</v>
      </c>
      <c r="AW102" s="29">
        <f t="shared" si="67"/>
        <v>-2.4906308618186657E-3</v>
      </c>
      <c r="AX102" s="30">
        <v>2.5000000000000001E-3</v>
      </c>
      <c r="AY102" s="25">
        <v>2.5000000000000001E-3</v>
      </c>
      <c r="AZ102" s="25">
        <f t="shared" si="68"/>
        <v>0.99625234472747926</v>
      </c>
      <c r="BA102" s="26">
        <f t="shared" si="69"/>
        <v>0.99625234472747926</v>
      </c>
    </row>
    <row r="103" spans="1:53" x14ac:dyDescent="0.35">
      <c r="A103" s="21">
        <v>98</v>
      </c>
      <c r="B103" s="24">
        <v>1E-3</v>
      </c>
      <c r="C103" s="24">
        <v>1E-3</v>
      </c>
      <c r="D103" s="74">
        <f t="shared" si="40"/>
        <v>0.99054027422634316</v>
      </c>
      <c r="E103" s="74">
        <f t="shared" si="41"/>
        <v>0.99054027422634316</v>
      </c>
      <c r="F103" s="29">
        <f t="shared" si="42"/>
        <v>-9.9153180603239743E-4</v>
      </c>
      <c r="G103" s="29">
        <f t="shared" si="43"/>
        <v>-9.9153180603239743E-4</v>
      </c>
      <c r="H103" s="24">
        <v>1E-3</v>
      </c>
      <c r="I103" s="24">
        <v>1E-3</v>
      </c>
      <c r="J103" s="74">
        <f t="shared" si="44"/>
        <v>0.99153180603237556</v>
      </c>
      <c r="K103" s="74">
        <f t="shared" si="45"/>
        <v>0.99153180603237556</v>
      </c>
      <c r="L103" s="29">
        <f t="shared" si="46"/>
        <v>-9.9252433036267629E-4</v>
      </c>
      <c r="M103" s="29">
        <f t="shared" si="47"/>
        <v>-9.9252433036267629E-4</v>
      </c>
      <c r="N103" s="24">
        <v>1E-3</v>
      </c>
      <c r="O103" s="24">
        <v>1E-3</v>
      </c>
      <c r="P103" s="25">
        <f t="shared" si="48"/>
        <v>0.99252433036273824</v>
      </c>
      <c r="Q103" s="25">
        <f t="shared" si="49"/>
        <v>0.99252433036273824</v>
      </c>
      <c r="R103" s="29">
        <f t="shared" si="50"/>
        <v>8.6630296427523401E-3</v>
      </c>
      <c r="S103" s="29">
        <f t="shared" si="51"/>
        <v>8.6630296427523401E-3</v>
      </c>
      <c r="T103" s="24">
        <v>2.5000000000000001E-3</v>
      </c>
      <c r="U103" s="24">
        <v>2.5000000000000001E-3</v>
      </c>
      <c r="V103" s="25">
        <f t="shared" si="70"/>
        <v>0.9838613007199859</v>
      </c>
      <c r="W103" s="25">
        <f t="shared" si="71"/>
        <v>0.9838613007199859</v>
      </c>
      <c r="X103" s="29">
        <f t="shared" si="52"/>
        <v>-2.4658177962906258E-3</v>
      </c>
      <c r="Y103" s="29">
        <f t="shared" si="53"/>
        <v>-2.4658177962906258E-3</v>
      </c>
      <c r="Z103" s="30">
        <v>2.5000000000000001E-3</v>
      </c>
      <c r="AA103" s="24">
        <v>2.5000000000000001E-3</v>
      </c>
      <c r="AB103" s="25">
        <f t="shared" si="54"/>
        <v>0.98632711851627652</v>
      </c>
      <c r="AC103" s="25">
        <f t="shared" si="55"/>
        <v>0.98632711851627652</v>
      </c>
      <c r="AD103" s="29">
        <f t="shared" si="56"/>
        <v>-2.4719977907675661E-3</v>
      </c>
      <c r="AE103" s="29">
        <f t="shared" si="57"/>
        <v>-2.4719977907675661E-3</v>
      </c>
      <c r="AF103" s="30">
        <v>2.5000000000000001E-3</v>
      </c>
      <c r="AG103" s="25">
        <v>2.5000000000000001E-3</v>
      </c>
      <c r="AH103" s="25">
        <f t="shared" si="58"/>
        <v>0.98879911630704409</v>
      </c>
      <c r="AI103" s="25">
        <f t="shared" si="59"/>
        <v>0.98879911630704409</v>
      </c>
      <c r="AJ103" s="29">
        <f t="shared" si="60"/>
        <v>-2.4781932739523782E-3</v>
      </c>
      <c r="AK103" s="29">
        <f t="shared" si="61"/>
        <v>-2.4781932739523782E-3</v>
      </c>
      <c r="AL103" s="30">
        <v>2.5000000000000001E-3</v>
      </c>
      <c r="AM103" s="25">
        <v>2.5000000000000001E-3</v>
      </c>
      <c r="AN103" s="25">
        <f t="shared" si="62"/>
        <v>0.99127730958099647</v>
      </c>
      <c r="AO103" s="25">
        <f t="shared" si="63"/>
        <v>0.99127730958099647</v>
      </c>
      <c r="AP103" s="29">
        <f t="shared" si="64"/>
        <v>-2.4844042846641212E-3</v>
      </c>
      <c r="AQ103" s="29">
        <f t="shared" si="65"/>
        <v>-2.4844042846641212E-3</v>
      </c>
      <c r="AR103" s="30">
        <v>2.5000000000000001E-3</v>
      </c>
      <c r="AS103" s="25">
        <v>2.5000000000000001E-3</v>
      </c>
      <c r="AT103" s="25">
        <f t="shared" si="38"/>
        <v>0.99376171386566059</v>
      </c>
      <c r="AU103" s="25">
        <f t="shared" si="39"/>
        <v>0.99376171386566059</v>
      </c>
      <c r="AV103" s="29">
        <f t="shared" si="66"/>
        <v>-2.4906308618186657E-3</v>
      </c>
      <c r="AW103" s="29">
        <f t="shared" si="67"/>
        <v>-2.4906308618186657E-3</v>
      </c>
      <c r="AX103" s="30">
        <v>2.5000000000000001E-3</v>
      </c>
      <c r="AY103" s="25">
        <v>2.5000000000000001E-3</v>
      </c>
      <c r="AZ103" s="25">
        <f t="shared" si="68"/>
        <v>0.99625234472747926</v>
      </c>
      <c r="BA103" s="26">
        <f t="shared" si="69"/>
        <v>0.99625234472747926</v>
      </c>
    </row>
    <row r="104" spans="1:53" x14ac:dyDescent="0.35">
      <c r="A104" s="21">
        <v>99</v>
      </c>
      <c r="B104" s="24">
        <v>1E-3</v>
      </c>
      <c r="C104" s="24">
        <v>1E-3</v>
      </c>
      <c r="D104" s="74">
        <f t="shared" si="40"/>
        <v>0.99054027422634316</v>
      </c>
      <c r="E104" s="74">
        <f t="shared" si="41"/>
        <v>0.99054027422634316</v>
      </c>
      <c r="F104" s="29">
        <f t="shared" si="42"/>
        <v>-9.9153180603239743E-4</v>
      </c>
      <c r="G104" s="29">
        <f t="shared" si="43"/>
        <v>-9.9153180603239743E-4</v>
      </c>
      <c r="H104" s="24">
        <v>1E-3</v>
      </c>
      <c r="I104" s="24">
        <v>1E-3</v>
      </c>
      <c r="J104" s="74">
        <f t="shared" si="44"/>
        <v>0.99153180603237556</v>
      </c>
      <c r="K104" s="74">
        <f t="shared" si="45"/>
        <v>0.99153180603237556</v>
      </c>
      <c r="L104" s="29">
        <f t="shared" si="46"/>
        <v>-9.9252433036267629E-4</v>
      </c>
      <c r="M104" s="29">
        <f t="shared" si="47"/>
        <v>-9.9252433036267629E-4</v>
      </c>
      <c r="N104" s="24">
        <v>1E-3</v>
      </c>
      <c r="O104" s="24">
        <v>1E-3</v>
      </c>
      <c r="P104" s="25">
        <f t="shared" si="48"/>
        <v>0.99252433036273824</v>
      </c>
      <c r="Q104" s="25">
        <f t="shared" si="49"/>
        <v>0.99252433036273824</v>
      </c>
      <c r="R104" s="29">
        <f t="shared" si="50"/>
        <v>8.6630296427523401E-3</v>
      </c>
      <c r="S104" s="29">
        <f t="shared" si="51"/>
        <v>8.6630296427523401E-3</v>
      </c>
      <c r="T104" s="24">
        <v>2.5000000000000001E-3</v>
      </c>
      <c r="U104" s="24">
        <v>2.5000000000000001E-3</v>
      </c>
      <c r="V104" s="25">
        <f t="shared" si="70"/>
        <v>0.9838613007199859</v>
      </c>
      <c r="W104" s="25">
        <f t="shared" si="71"/>
        <v>0.9838613007199859</v>
      </c>
      <c r="X104" s="29">
        <f t="shared" si="52"/>
        <v>-2.4658177962906258E-3</v>
      </c>
      <c r="Y104" s="29">
        <f t="shared" si="53"/>
        <v>-2.4658177962906258E-3</v>
      </c>
      <c r="Z104" s="30">
        <v>2.5000000000000001E-3</v>
      </c>
      <c r="AA104" s="24">
        <v>2.5000000000000001E-3</v>
      </c>
      <c r="AB104" s="25">
        <f t="shared" si="54"/>
        <v>0.98632711851627652</v>
      </c>
      <c r="AC104" s="25">
        <f t="shared" si="55"/>
        <v>0.98632711851627652</v>
      </c>
      <c r="AD104" s="29">
        <f t="shared" si="56"/>
        <v>-2.4719977907675661E-3</v>
      </c>
      <c r="AE104" s="29">
        <f t="shared" si="57"/>
        <v>-2.4719977907675661E-3</v>
      </c>
      <c r="AF104" s="30">
        <v>2.5000000000000001E-3</v>
      </c>
      <c r="AG104" s="25">
        <v>2.5000000000000001E-3</v>
      </c>
      <c r="AH104" s="25">
        <f t="shared" si="58"/>
        <v>0.98879911630704409</v>
      </c>
      <c r="AI104" s="25">
        <f t="shared" si="59"/>
        <v>0.98879911630704409</v>
      </c>
      <c r="AJ104" s="29">
        <f t="shared" si="60"/>
        <v>-2.4781932739523782E-3</v>
      </c>
      <c r="AK104" s="29">
        <f t="shared" si="61"/>
        <v>-2.4781932739523782E-3</v>
      </c>
      <c r="AL104" s="30">
        <v>2.5000000000000001E-3</v>
      </c>
      <c r="AM104" s="25">
        <v>2.5000000000000001E-3</v>
      </c>
      <c r="AN104" s="25">
        <f t="shared" si="62"/>
        <v>0.99127730958099647</v>
      </c>
      <c r="AO104" s="25">
        <f t="shared" si="63"/>
        <v>0.99127730958099647</v>
      </c>
      <c r="AP104" s="29">
        <f t="shared" si="64"/>
        <v>-2.4844042846641212E-3</v>
      </c>
      <c r="AQ104" s="29">
        <f t="shared" si="65"/>
        <v>-2.4844042846641212E-3</v>
      </c>
      <c r="AR104" s="30">
        <v>2.5000000000000001E-3</v>
      </c>
      <c r="AS104" s="25">
        <v>2.5000000000000001E-3</v>
      </c>
      <c r="AT104" s="25">
        <f t="shared" si="38"/>
        <v>0.99376171386566059</v>
      </c>
      <c r="AU104" s="25">
        <f t="shared" si="39"/>
        <v>0.99376171386566059</v>
      </c>
      <c r="AV104" s="29">
        <f t="shared" si="66"/>
        <v>-2.4906308618186657E-3</v>
      </c>
      <c r="AW104" s="29">
        <f t="shared" si="67"/>
        <v>-2.4906308618186657E-3</v>
      </c>
      <c r="AX104" s="30">
        <v>2.5000000000000001E-3</v>
      </c>
      <c r="AY104" s="25">
        <v>2.5000000000000001E-3</v>
      </c>
      <c r="AZ104" s="25">
        <f t="shared" si="68"/>
        <v>0.99625234472747926</v>
      </c>
      <c r="BA104" s="26">
        <f t="shared" si="69"/>
        <v>0.99625234472747926</v>
      </c>
    </row>
    <row r="105" spans="1:53" x14ac:dyDescent="0.35">
      <c r="A105" s="21">
        <v>100</v>
      </c>
      <c r="B105" s="24">
        <v>1E-3</v>
      </c>
      <c r="C105" s="24">
        <v>1E-3</v>
      </c>
      <c r="D105" s="74">
        <f t="shared" si="40"/>
        <v>0.99054027422634316</v>
      </c>
      <c r="E105" s="74">
        <f t="shared" si="41"/>
        <v>0.99054027422634316</v>
      </c>
      <c r="F105" s="29">
        <f t="shared" si="42"/>
        <v>-9.9153180603239743E-4</v>
      </c>
      <c r="G105" s="29">
        <f t="shared" si="43"/>
        <v>-9.9153180603239743E-4</v>
      </c>
      <c r="H105" s="24">
        <v>1E-3</v>
      </c>
      <c r="I105" s="24">
        <v>1E-3</v>
      </c>
      <c r="J105" s="74">
        <f t="shared" si="44"/>
        <v>0.99153180603237556</v>
      </c>
      <c r="K105" s="74">
        <f t="shared" si="45"/>
        <v>0.99153180603237556</v>
      </c>
      <c r="L105" s="29">
        <f t="shared" si="46"/>
        <v>-9.9252433036267629E-4</v>
      </c>
      <c r="M105" s="29">
        <f t="shared" si="47"/>
        <v>-9.9252433036267629E-4</v>
      </c>
      <c r="N105" s="24">
        <v>1E-3</v>
      </c>
      <c r="O105" s="24">
        <v>1E-3</v>
      </c>
      <c r="P105" s="25">
        <f t="shared" si="48"/>
        <v>0.99252433036273824</v>
      </c>
      <c r="Q105" s="25">
        <f t="shared" si="49"/>
        <v>0.99252433036273824</v>
      </c>
      <c r="R105" s="29">
        <f t="shared" si="50"/>
        <v>8.6630296427523401E-3</v>
      </c>
      <c r="S105" s="29">
        <f t="shared" si="51"/>
        <v>8.6630296427523401E-3</v>
      </c>
      <c r="T105" s="24">
        <v>2.5000000000000001E-3</v>
      </c>
      <c r="U105" s="24">
        <v>2.5000000000000001E-3</v>
      </c>
      <c r="V105" s="25">
        <f t="shared" si="70"/>
        <v>0.9838613007199859</v>
      </c>
      <c r="W105" s="25">
        <f t="shared" si="71"/>
        <v>0.9838613007199859</v>
      </c>
      <c r="X105" s="29">
        <f t="shared" si="52"/>
        <v>-2.4658177962906258E-3</v>
      </c>
      <c r="Y105" s="29">
        <f t="shared" si="53"/>
        <v>-2.4658177962906258E-3</v>
      </c>
      <c r="Z105" s="30">
        <v>2.5000000000000001E-3</v>
      </c>
      <c r="AA105" s="24">
        <v>2.5000000000000001E-3</v>
      </c>
      <c r="AB105" s="25">
        <f t="shared" si="54"/>
        <v>0.98632711851627652</v>
      </c>
      <c r="AC105" s="25">
        <f t="shared" si="55"/>
        <v>0.98632711851627652</v>
      </c>
      <c r="AD105" s="29">
        <f t="shared" si="56"/>
        <v>-2.4719977907675661E-3</v>
      </c>
      <c r="AE105" s="29">
        <f t="shared" si="57"/>
        <v>-2.4719977907675661E-3</v>
      </c>
      <c r="AF105" s="30">
        <v>2.5000000000000001E-3</v>
      </c>
      <c r="AG105" s="25">
        <v>2.5000000000000001E-3</v>
      </c>
      <c r="AH105" s="25">
        <f t="shared" si="58"/>
        <v>0.98879911630704409</v>
      </c>
      <c r="AI105" s="25">
        <f t="shared" si="59"/>
        <v>0.98879911630704409</v>
      </c>
      <c r="AJ105" s="29">
        <f t="shared" si="60"/>
        <v>-2.4781932739523782E-3</v>
      </c>
      <c r="AK105" s="29">
        <f t="shared" si="61"/>
        <v>-2.4781932739523782E-3</v>
      </c>
      <c r="AL105" s="30">
        <v>2.5000000000000001E-3</v>
      </c>
      <c r="AM105" s="25">
        <v>2.5000000000000001E-3</v>
      </c>
      <c r="AN105" s="25">
        <f t="shared" si="62"/>
        <v>0.99127730958099647</v>
      </c>
      <c r="AO105" s="25">
        <f t="shared" si="63"/>
        <v>0.99127730958099647</v>
      </c>
      <c r="AP105" s="29">
        <f t="shared" si="64"/>
        <v>-2.4844042846641212E-3</v>
      </c>
      <c r="AQ105" s="29">
        <f t="shared" si="65"/>
        <v>-2.4844042846641212E-3</v>
      </c>
      <c r="AR105" s="30">
        <v>2.5000000000000001E-3</v>
      </c>
      <c r="AS105" s="25">
        <v>2.5000000000000001E-3</v>
      </c>
      <c r="AT105" s="25">
        <f t="shared" si="38"/>
        <v>0.99376171386566059</v>
      </c>
      <c r="AU105" s="25">
        <f t="shared" si="39"/>
        <v>0.99376171386566059</v>
      </c>
      <c r="AV105" s="29">
        <f t="shared" si="66"/>
        <v>-2.4906308618186657E-3</v>
      </c>
      <c r="AW105" s="29">
        <f t="shared" si="67"/>
        <v>-2.4906308618186657E-3</v>
      </c>
      <c r="AX105" s="30">
        <v>2.5000000000000001E-3</v>
      </c>
      <c r="AY105" s="25">
        <v>2.5000000000000001E-3</v>
      </c>
      <c r="AZ105" s="25">
        <f t="shared" si="68"/>
        <v>0.99625234472747926</v>
      </c>
      <c r="BA105" s="26">
        <f t="shared" si="69"/>
        <v>0.99625234472747926</v>
      </c>
    </row>
    <row r="106" spans="1:53" x14ac:dyDescent="0.35">
      <c r="A106" s="21">
        <v>101</v>
      </c>
      <c r="B106" s="24">
        <v>1E-3</v>
      </c>
      <c r="C106" s="24">
        <v>1E-3</v>
      </c>
      <c r="D106" s="74">
        <f t="shared" si="40"/>
        <v>0.99054027422634316</v>
      </c>
      <c r="E106" s="74">
        <f t="shared" si="41"/>
        <v>0.99054027422634316</v>
      </c>
      <c r="F106" s="29">
        <f t="shared" si="42"/>
        <v>-9.9153180603239743E-4</v>
      </c>
      <c r="G106" s="29">
        <f t="shared" si="43"/>
        <v>-9.9153180603239743E-4</v>
      </c>
      <c r="H106" s="24">
        <v>1E-3</v>
      </c>
      <c r="I106" s="24">
        <v>1E-3</v>
      </c>
      <c r="J106" s="74">
        <f t="shared" si="44"/>
        <v>0.99153180603237556</v>
      </c>
      <c r="K106" s="74">
        <f t="shared" si="45"/>
        <v>0.99153180603237556</v>
      </c>
      <c r="L106" s="29">
        <f t="shared" si="46"/>
        <v>-9.9252433036267629E-4</v>
      </c>
      <c r="M106" s="29">
        <f t="shared" si="47"/>
        <v>-9.9252433036267629E-4</v>
      </c>
      <c r="N106" s="24">
        <v>1E-3</v>
      </c>
      <c r="O106" s="24">
        <v>1E-3</v>
      </c>
      <c r="P106" s="25">
        <f t="shared" si="48"/>
        <v>0.99252433036273824</v>
      </c>
      <c r="Q106" s="25">
        <f t="shared" si="49"/>
        <v>0.99252433036273824</v>
      </c>
      <c r="R106" s="29">
        <f t="shared" si="50"/>
        <v>8.6630296427523401E-3</v>
      </c>
      <c r="S106" s="29">
        <f t="shared" si="51"/>
        <v>8.6630296427523401E-3</v>
      </c>
      <c r="T106" s="24">
        <v>2.5000000000000001E-3</v>
      </c>
      <c r="U106" s="24">
        <v>2.5000000000000001E-3</v>
      </c>
      <c r="V106" s="25">
        <f t="shared" si="70"/>
        <v>0.9838613007199859</v>
      </c>
      <c r="W106" s="25">
        <f t="shared" si="71"/>
        <v>0.9838613007199859</v>
      </c>
      <c r="X106" s="29">
        <f t="shared" si="52"/>
        <v>-2.4658177962906258E-3</v>
      </c>
      <c r="Y106" s="29">
        <f t="shared" si="53"/>
        <v>-2.4658177962906258E-3</v>
      </c>
      <c r="Z106" s="30">
        <v>2.5000000000000001E-3</v>
      </c>
      <c r="AA106" s="24">
        <v>2.5000000000000001E-3</v>
      </c>
      <c r="AB106" s="25">
        <f t="shared" si="54"/>
        <v>0.98632711851627652</v>
      </c>
      <c r="AC106" s="25">
        <f t="shared" si="55"/>
        <v>0.98632711851627652</v>
      </c>
      <c r="AD106" s="29">
        <f t="shared" si="56"/>
        <v>-2.4719977907675661E-3</v>
      </c>
      <c r="AE106" s="29">
        <f t="shared" si="57"/>
        <v>-2.4719977907675661E-3</v>
      </c>
      <c r="AF106" s="30">
        <v>2.5000000000000001E-3</v>
      </c>
      <c r="AG106" s="25">
        <v>2.5000000000000001E-3</v>
      </c>
      <c r="AH106" s="25">
        <f t="shared" si="58"/>
        <v>0.98879911630704409</v>
      </c>
      <c r="AI106" s="25">
        <f t="shared" si="59"/>
        <v>0.98879911630704409</v>
      </c>
      <c r="AJ106" s="29">
        <f t="shared" si="60"/>
        <v>-2.4781932739523782E-3</v>
      </c>
      <c r="AK106" s="29">
        <f t="shared" si="61"/>
        <v>-2.4781932739523782E-3</v>
      </c>
      <c r="AL106" s="30">
        <v>2.5000000000000001E-3</v>
      </c>
      <c r="AM106" s="25">
        <v>2.5000000000000001E-3</v>
      </c>
      <c r="AN106" s="25">
        <f t="shared" si="62"/>
        <v>0.99127730958099647</v>
      </c>
      <c r="AO106" s="25">
        <f t="shared" si="63"/>
        <v>0.99127730958099647</v>
      </c>
      <c r="AP106" s="29">
        <f t="shared" si="64"/>
        <v>-2.4844042846641212E-3</v>
      </c>
      <c r="AQ106" s="29">
        <f t="shared" si="65"/>
        <v>-2.4844042846641212E-3</v>
      </c>
      <c r="AR106" s="30">
        <v>2.5000000000000001E-3</v>
      </c>
      <c r="AS106" s="25">
        <v>2.5000000000000001E-3</v>
      </c>
      <c r="AT106" s="25">
        <f t="shared" si="38"/>
        <v>0.99376171386566059</v>
      </c>
      <c r="AU106" s="25">
        <f t="shared" si="39"/>
        <v>0.99376171386566059</v>
      </c>
      <c r="AV106" s="29">
        <f t="shared" si="66"/>
        <v>-2.4906308618186657E-3</v>
      </c>
      <c r="AW106" s="29">
        <f t="shared" si="67"/>
        <v>-2.4906308618186657E-3</v>
      </c>
      <c r="AX106" s="30">
        <v>2.5000000000000001E-3</v>
      </c>
      <c r="AY106" s="25">
        <v>2.5000000000000001E-3</v>
      </c>
      <c r="AZ106" s="25">
        <f t="shared" si="68"/>
        <v>0.99625234472747926</v>
      </c>
      <c r="BA106" s="26">
        <f t="shared" si="69"/>
        <v>0.99625234472747926</v>
      </c>
    </row>
    <row r="107" spans="1:53" x14ac:dyDescent="0.35">
      <c r="A107" s="21">
        <v>102</v>
      </c>
      <c r="B107" s="24">
        <v>1E-3</v>
      </c>
      <c r="C107" s="24">
        <v>1E-3</v>
      </c>
      <c r="D107" s="74">
        <f t="shared" si="40"/>
        <v>0.99054027422634316</v>
      </c>
      <c r="E107" s="74">
        <f t="shared" si="41"/>
        <v>0.99054027422634316</v>
      </c>
      <c r="F107" s="29">
        <f t="shared" si="42"/>
        <v>-9.9153180603239743E-4</v>
      </c>
      <c r="G107" s="29">
        <f t="shared" si="43"/>
        <v>-9.9153180603239743E-4</v>
      </c>
      <c r="H107" s="24">
        <v>1E-3</v>
      </c>
      <c r="I107" s="24">
        <v>1E-3</v>
      </c>
      <c r="J107" s="74">
        <f t="shared" si="44"/>
        <v>0.99153180603237556</v>
      </c>
      <c r="K107" s="74">
        <f t="shared" si="45"/>
        <v>0.99153180603237556</v>
      </c>
      <c r="L107" s="29">
        <f t="shared" si="46"/>
        <v>-9.9252433036267629E-4</v>
      </c>
      <c r="M107" s="29">
        <f t="shared" si="47"/>
        <v>-9.9252433036267629E-4</v>
      </c>
      <c r="N107" s="24">
        <v>1E-3</v>
      </c>
      <c r="O107" s="24">
        <v>1E-3</v>
      </c>
      <c r="P107" s="25">
        <f t="shared" si="48"/>
        <v>0.99252433036273824</v>
      </c>
      <c r="Q107" s="25">
        <f t="shared" si="49"/>
        <v>0.99252433036273824</v>
      </c>
      <c r="R107" s="29">
        <f t="shared" si="50"/>
        <v>8.6630296427523401E-3</v>
      </c>
      <c r="S107" s="29">
        <f t="shared" si="51"/>
        <v>8.6630296427523401E-3</v>
      </c>
      <c r="T107" s="24">
        <v>2.5000000000000001E-3</v>
      </c>
      <c r="U107" s="24">
        <v>2.5000000000000001E-3</v>
      </c>
      <c r="V107" s="25">
        <f t="shared" si="70"/>
        <v>0.9838613007199859</v>
      </c>
      <c r="W107" s="25">
        <f t="shared" si="71"/>
        <v>0.9838613007199859</v>
      </c>
      <c r="X107" s="29">
        <f t="shared" si="52"/>
        <v>-2.4658177962906258E-3</v>
      </c>
      <c r="Y107" s="29">
        <f t="shared" si="53"/>
        <v>-2.4658177962906258E-3</v>
      </c>
      <c r="Z107" s="30">
        <v>2.5000000000000001E-3</v>
      </c>
      <c r="AA107" s="24">
        <v>2.5000000000000001E-3</v>
      </c>
      <c r="AB107" s="25">
        <f t="shared" si="54"/>
        <v>0.98632711851627652</v>
      </c>
      <c r="AC107" s="25">
        <f t="shared" si="55"/>
        <v>0.98632711851627652</v>
      </c>
      <c r="AD107" s="29">
        <f t="shared" si="56"/>
        <v>-2.4719977907675661E-3</v>
      </c>
      <c r="AE107" s="29">
        <f t="shared" si="57"/>
        <v>-2.4719977907675661E-3</v>
      </c>
      <c r="AF107" s="30">
        <v>2.5000000000000001E-3</v>
      </c>
      <c r="AG107" s="25">
        <v>2.5000000000000001E-3</v>
      </c>
      <c r="AH107" s="25">
        <f t="shared" si="58"/>
        <v>0.98879911630704409</v>
      </c>
      <c r="AI107" s="25">
        <f t="shared" si="59"/>
        <v>0.98879911630704409</v>
      </c>
      <c r="AJ107" s="29">
        <f t="shared" si="60"/>
        <v>-2.4781932739523782E-3</v>
      </c>
      <c r="AK107" s="29">
        <f t="shared" si="61"/>
        <v>-2.4781932739523782E-3</v>
      </c>
      <c r="AL107" s="30">
        <v>2.5000000000000001E-3</v>
      </c>
      <c r="AM107" s="25">
        <v>2.5000000000000001E-3</v>
      </c>
      <c r="AN107" s="25">
        <f t="shared" si="62"/>
        <v>0.99127730958099647</v>
      </c>
      <c r="AO107" s="25">
        <f t="shared" si="63"/>
        <v>0.99127730958099647</v>
      </c>
      <c r="AP107" s="29">
        <f t="shared" si="64"/>
        <v>-2.4844042846641212E-3</v>
      </c>
      <c r="AQ107" s="29">
        <f t="shared" si="65"/>
        <v>-2.4844042846641212E-3</v>
      </c>
      <c r="AR107" s="30">
        <v>2.5000000000000001E-3</v>
      </c>
      <c r="AS107" s="25">
        <v>2.5000000000000001E-3</v>
      </c>
      <c r="AT107" s="25">
        <f t="shared" si="38"/>
        <v>0.99376171386566059</v>
      </c>
      <c r="AU107" s="25">
        <f t="shared" si="39"/>
        <v>0.99376171386566059</v>
      </c>
      <c r="AV107" s="29">
        <f t="shared" si="66"/>
        <v>-2.4906308618186657E-3</v>
      </c>
      <c r="AW107" s="29">
        <f t="shared" si="67"/>
        <v>-2.4906308618186657E-3</v>
      </c>
      <c r="AX107" s="30">
        <v>2.5000000000000001E-3</v>
      </c>
      <c r="AY107" s="25">
        <v>2.5000000000000001E-3</v>
      </c>
      <c r="AZ107" s="25">
        <f t="shared" si="68"/>
        <v>0.99625234472747926</v>
      </c>
      <c r="BA107" s="26">
        <f t="shared" si="69"/>
        <v>0.99625234472747926</v>
      </c>
    </row>
    <row r="108" spans="1:53" x14ac:dyDescent="0.35">
      <c r="A108" s="21">
        <v>103</v>
      </c>
      <c r="B108" s="24">
        <v>1E-3</v>
      </c>
      <c r="C108" s="24">
        <v>1E-3</v>
      </c>
      <c r="D108" s="74">
        <f t="shared" si="40"/>
        <v>0.99054027422634316</v>
      </c>
      <c r="E108" s="74">
        <f t="shared" si="41"/>
        <v>0.99054027422634316</v>
      </c>
      <c r="F108" s="29">
        <f t="shared" si="42"/>
        <v>-9.9153180603239743E-4</v>
      </c>
      <c r="G108" s="29">
        <f t="shared" si="43"/>
        <v>-9.9153180603239743E-4</v>
      </c>
      <c r="H108" s="24">
        <v>1E-3</v>
      </c>
      <c r="I108" s="24">
        <v>1E-3</v>
      </c>
      <c r="J108" s="74">
        <f t="shared" si="44"/>
        <v>0.99153180603237556</v>
      </c>
      <c r="K108" s="74">
        <f t="shared" si="45"/>
        <v>0.99153180603237556</v>
      </c>
      <c r="L108" s="29">
        <f t="shared" si="46"/>
        <v>-9.9252433036267629E-4</v>
      </c>
      <c r="M108" s="29">
        <f t="shared" si="47"/>
        <v>-9.9252433036267629E-4</v>
      </c>
      <c r="N108" s="24">
        <v>1E-3</v>
      </c>
      <c r="O108" s="24">
        <v>1E-3</v>
      </c>
      <c r="P108" s="25">
        <f t="shared" si="48"/>
        <v>0.99252433036273824</v>
      </c>
      <c r="Q108" s="25">
        <f t="shared" si="49"/>
        <v>0.99252433036273824</v>
      </c>
      <c r="R108" s="29">
        <f t="shared" si="50"/>
        <v>8.6630296427523401E-3</v>
      </c>
      <c r="S108" s="29">
        <f t="shared" si="51"/>
        <v>8.6630296427523401E-3</v>
      </c>
      <c r="T108" s="24">
        <v>2.5000000000000001E-3</v>
      </c>
      <c r="U108" s="24">
        <v>2.5000000000000001E-3</v>
      </c>
      <c r="V108" s="25">
        <f t="shared" si="70"/>
        <v>0.9838613007199859</v>
      </c>
      <c r="W108" s="25">
        <f t="shared" si="71"/>
        <v>0.9838613007199859</v>
      </c>
      <c r="X108" s="29">
        <f t="shared" si="52"/>
        <v>-2.4658177962906258E-3</v>
      </c>
      <c r="Y108" s="29">
        <f t="shared" si="53"/>
        <v>-2.4658177962906258E-3</v>
      </c>
      <c r="Z108" s="30">
        <v>2.5000000000000001E-3</v>
      </c>
      <c r="AA108" s="24">
        <v>2.5000000000000001E-3</v>
      </c>
      <c r="AB108" s="25">
        <f t="shared" si="54"/>
        <v>0.98632711851627652</v>
      </c>
      <c r="AC108" s="25">
        <f t="shared" si="55"/>
        <v>0.98632711851627652</v>
      </c>
      <c r="AD108" s="29">
        <f t="shared" si="56"/>
        <v>-2.4719977907675661E-3</v>
      </c>
      <c r="AE108" s="29">
        <f t="shared" si="57"/>
        <v>-2.4719977907675661E-3</v>
      </c>
      <c r="AF108" s="30">
        <v>2.5000000000000001E-3</v>
      </c>
      <c r="AG108" s="25">
        <v>2.5000000000000001E-3</v>
      </c>
      <c r="AH108" s="25">
        <f t="shared" si="58"/>
        <v>0.98879911630704409</v>
      </c>
      <c r="AI108" s="25">
        <f t="shared" si="59"/>
        <v>0.98879911630704409</v>
      </c>
      <c r="AJ108" s="29">
        <f t="shared" si="60"/>
        <v>-2.4781932739523782E-3</v>
      </c>
      <c r="AK108" s="29">
        <f t="shared" si="61"/>
        <v>-2.4781932739523782E-3</v>
      </c>
      <c r="AL108" s="30">
        <v>2.5000000000000001E-3</v>
      </c>
      <c r="AM108" s="25">
        <v>2.5000000000000001E-3</v>
      </c>
      <c r="AN108" s="25">
        <f t="shared" si="62"/>
        <v>0.99127730958099647</v>
      </c>
      <c r="AO108" s="25">
        <f t="shared" si="63"/>
        <v>0.99127730958099647</v>
      </c>
      <c r="AP108" s="29">
        <f t="shared" si="64"/>
        <v>-2.4844042846641212E-3</v>
      </c>
      <c r="AQ108" s="29">
        <f t="shared" si="65"/>
        <v>-2.4844042846641212E-3</v>
      </c>
      <c r="AR108" s="30">
        <v>2.5000000000000001E-3</v>
      </c>
      <c r="AS108" s="25">
        <v>2.5000000000000001E-3</v>
      </c>
      <c r="AT108" s="25">
        <f t="shared" si="38"/>
        <v>0.99376171386566059</v>
      </c>
      <c r="AU108" s="25">
        <f t="shared" si="39"/>
        <v>0.99376171386566059</v>
      </c>
      <c r="AV108" s="29">
        <f t="shared" si="66"/>
        <v>-2.4906308618186657E-3</v>
      </c>
      <c r="AW108" s="29">
        <f t="shared" si="67"/>
        <v>-2.4906308618186657E-3</v>
      </c>
      <c r="AX108" s="30">
        <v>2.5000000000000001E-3</v>
      </c>
      <c r="AY108" s="25">
        <v>2.5000000000000001E-3</v>
      </c>
      <c r="AZ108" s="25">
        <f t="shared" si="68"/>
        <v>0.99625234472747926</v>
      </c>
      <c r="BA108" s="26">
        <f t="shared" si="69"/>
        <v>0.99625234472747926</v>
      </c>
    </row>
    <row r="109" spans="1:53" x14ac:dyDescent="0.35">
      <c r="A109" s="21">
        <v>104</v>
      </c>
      <c r="B109" s="24">
        <v>1E-3</v>
      </c>
      <c r="C109" s="24">
        <v>1E-3</v>
      </c>
      <c r="D109" s="74">
        <f t="shared" si="40"/>
        <v>0.99054027422634316</v>
      </c>
      <c r="E109" s="74">
        <f t="shared" si="41"/>
        <v>0.99054027422634316</v>
      </c>
      <c r="F109" s="29">
        <f t="shared" si="42"/>
        <v>-9.9153180603239743E-4</v>
      </c>
      <c r="G109" s="29">
        <f t="shared" si="43"/>
        <v>-9.9153180603239743E-4</v>
      </c>
      <c r="H109" s="24">
        <v>1E-3</v>
      </c>
      <c r="I109" s="24">
        <v>1E-3</v>
      </c>
      <c r="J109" s="74">
        <f t="shared" si="44"/>
        <v>0.99153180603237556</v>
      </c>
      <c r="K109" s="74">
        <f t="shared" si="45"/>
        <v>0.99153180603237556</v>
      </c>
      <c r="L109" s="29">
        <f t="shared" si="46"/>
        <v>-9.9252433036267629E-4</v>
      </c>
      <c r="M109" s="29">
        <f t="shared" si="47"/>
        <v>-9.9252433036267629E-4</v>
      </c>
      <c r="N109" s="24">
        <v>1E-3</v>
      </c>
      <c r="O109" s="24">
        <v>1E-3</v>
      </c>
      <c r="P109" s="25">
        <f t="shared" si="48"/>
        <v>0.99252433036273824</v>
      </c>
      <c r="Q109" s="25">
        <f t="shared" si="49"/>
        <v>0.99252433036273824</v>
      </c>
      <c r="R109" s="29">
        <f t="shared" si="50"/>
        <v>8.6630296427523401E-3</v>
      </c>
      <c r="S109" s="29">
        <f t="shared" si="51"/>
        <v>8.6630296427523401E-3</v>
      </c>
      <c r="T109" s="24">
        <v>2.5000000000000001E-3</v>
      </c>
      <c r="U109" s="24">
        <v>2.5000000000000001E-3</v>
      </c>
      <c r="V109" s="25">
        <f t="shared" si="70"/>
        <v>0.9838613007199859</v>
      </c>
      <c r="W109" s="25">
        <f t="shared" si="71"/>
        <v>0.9838613007199859</v>
      </c>
      <c r="X109" s="29">
        <f t="shared" si="52"/>
        <v>-2.4658177962906258E-3</v>
      </c>
      <c r="Y109" s="29">
        <f t="shared" si="53"/>
        <v>-2.4658177962906258E-3</v>
      </c>
      <c r="Z109" s="30">
        <v>2.5000000000000001E-3</v>
      </c>
      <c r="AA109" s="24">
        <v>2.5000000000000001E-3</v>
      </c>
      <c r="AB109" s="25">
        <f t="shared" si="54"/>
        <v>0.98632711851627652</v>
      </c>
      <c r="AC109" s="25">
        <f t="shared" si="55"/>
        <v>0.98632711851627652</v>
      </c>
      <c r="AD109" s="29">
        <f t="shared" si="56"/>
        <v>-2.4719977907675661E-3</v>
      </c>
      <c r="AE109" s="29">
        <f t="shared" si="57"/>
        <v>-2.4719977907675661E-3</v>
      </c>
      <c r="AF109" s="30">
        <v>2.5000000000000001E-3</v>
      </c>
      <c r="AG109" s="25">
        <v>2.5000000000000001E-3</v>
      </c>
      <c r="AH109" s="25">
        <f t="shared" si="58"/>
        <v>0.98879911630704409</v>
      </c>
      <c r="AI109" s="25">
        <f t="shared" si="59"/>
        <v>0.98879911630704409</v>
      </c>
      <c r="AJ109" s="29">
        <f t="shared" si="60"/>
        <v>-2.4781932739523782E-3</v>
      </c>
      <c r="AK109" s="29">
        <f t="shared" si="61"/>
        <v>-2.4781932739523782E-3</v>
      </c>
      <c r="AL109" s="30">
        <v>2.5000000000000001E-3</v>
      </c>
      <c r="AM109" s="25">
        <v>2.5000000000000001E-3</v>
      </c>
      <c r="AN109" s="25">
        <f t="shared" si="62"/>
        <v>0.99127730958099647</v>
      </c>
      <c r="AO109" s="25">
        <f t="shared" si="63"/>
        <v>0.99127730958099647</v>
      </c>
      <c r="AP109" s="29">
        <f t="shared" si="64"/>
        <v>-2.4844042846641212E-3</v>
      </c>
      <c r="AQ109" s="29">
        <f t="shared" si="65"/>
        <v>-2.4844042846641212E-3</v>
      </c>
      <c r="AR109" s="30">
        <v>2.5000000000000001E-3</v>
      </c>
      <c r="AS109" s="25">
        <v>2.5000000000000001E-3</v>
      </c>
      <c r="AT109" s="25">
        <f t="shared" si="38"/>
        <v>0.99376171386566059</v>
      </c>
      <c r="AU109" s="25">
        <f t="shared" si="39"/>
        <v>0.99376171386566059</v>
      </c>
      <c r="AV109" s="29">
        <f t="shared" si="66"/>
        <v>-2.4906308618186657E-3</v>
      </c>
      <c r="AW109" s="29">
        <f t="shared" si="67"/>
        <v>-2.4906308618186657E-3</v>
      </c>
      <c r="AX109" s="30">
        <v>2.5000000000000001E-3</v>
      </c>
      <c r="AY109" s="25">
        <v>2.5000000000000001E-3</v>
      </c>
      <c r="AZ109" s="25">
        <f t="shared" si="68"/>
        <v>0.99625234472747926</v>
      </c>
      <c r="BA109" s="26">
        <f t="shared" si="69"/>
        <v>0.99625234472747926</v>
      </c>
    </row>
    <row r="110" spans="1:53" x14ac:dyDescent="0.35">
      <c r="A110" s="21">
        <v>105</v>
      </c>
      <c r="B110" s="24">
        <v>1E-3</v>
      </c>
      <c r="C110" s="24">
        <v>1E-3</v>
      </c>
      <c r="D110" s="74">
        <f t="shared" si="40"/>
        <v>0.99054027422634316</v>
      </c>
      <c r="E110" s="74">
        <f t="shared" si="41"/>
        <v>0.99054027422634316</v>
      </c>
      <c r="F110" s="29">
        <f t="shared" si="42"/>
        <v>-9.9153180603239743E-4</v>
      </c>
      <c r="G110" s="29">
        <f t="shared" si="43"/>
        <v>-9.9153180603239743E-4</v>
      </c>
      <c r="H110" s="24">
        <v>1E-3</v>
      </c>
      <c r="I110" s="24">
        <v>1E-3</v>
      </c>
      <c r="J110" s="74">
        <f t="shared" si="44"/>
        <v>0.99153180603237556</v>
      </c>
      <c r="K110" s="74">
        <f t="shared" si="45"/>
        <v>0.99153180603237556</v>
      </c>
      <c r="L110" s="29">
        <f t="shared" si="46"/>
        <v>-9.9252433036267629E-4</v>
      </c>
      <c r="M110" s="29">
        <f t="shared" si="47"/>
        <v>-9.9252433036267629E-4</v>
      </c>
      <c r="N110" s="24">
        <v>1E-3</v>
      </c>
      <c r="O110" s="24">
        <v>1E-3</v>
      </c>
      <c r="P110" s="25">
        <f t="shared" si="48"/>
        <v>0.99252433036273824</v>
      </c>
      <c r="Q110" s="25">
        <f t="shared" si="49"/>
        <v>0.99252433036273824</v>
      </c>
      <c r="R110" s="29">
        <f t="shared" si="50"/>
        <v>8.6630296427523401E-3</v>
      </c>
      <c r="S110" s="29">
        <f t="shared" si="51"/>
        <v>8.6630296427523401E-3</v>
      </c>
      <c r="T110" s="24">
        <v>2.5000000000000001E-3</v>
      </c>
      <c r="U110" s="24">
        <v>2.5000000000000001E-3</v>
      </c>
      <c r="V110" s="25">
        <f t="shared" si="70"/>
        <v>0.9838613007199859</v>
      </c>
      <c r="W110" s="25">
        <f t="shared" si="71"/>
        <v>0.9838613007199859</v>
      </c>
      <c r="X110" s="29">
        <f t="shared" si="52"/>
        <v>-2.4658177962906258E-3</v>
      </c>
      <c r="Y110" s="29">
        <f t="shared" si="53"/>
        <v>-2.4658177962906258E-3</v>
      </c>
      <c r="Z110" s="30">
        <v>2.5000000000000001E-3</v>
      </c>
      <c r="AA110" s="24">
        <v>2.5000000000000001E-3</v>
      </c>
      <c r="AB110" s="25">
        <f t="shared" si="54"/>
        <v>0.98632711851627652</v>
      </c>
      <c r="AC110" s="25">
        <f t="shared" si="55"/>
        <v>0.98632711851627652</v>
      </c>
      <c r="AD110" s="29">
        <f t="shared" si="56"/>
        <v>-2.4719977907675661E-3</v>
      </c>
      <c r="AE110" s="29">
        <f t="shared" si="57"/>
        <v>-2.4719977907675661E-3</v>
      </c>
      <c r="AF110" s="30">
        <v>2.5000000000000001E-3</v>
      </c>
      <c r="AG110" s="25">
        <v>2.5000000000000001E-3</v>
      </c>
      <c r="AH110" s="25">
        <f t="shared" si="58"/>
        <v>0.98879911630704409</v>
      </c>
      <c r="AI110" s="25">
        <f t="shared" si="59"/>
        <v>0.98879911630704409</v>
      </c>
      <c r="AJ110" s="29">
        <f t="shared" si="60"/>
        <v>-2.4781932739523782E-3</v>
      </c>
      <c r="AK110" s="29">
        <f t="shared" si="61"/>
        <v>-2.4781932739523782E-3</v>
      </c>
      <c r="AL110" s="30">
        <v>2.5000000000000001E-3</v>
      </c>
      <c r="AM110" s="25">
        <v>2.5000000000000001E-3</v>
      </c>
      <c r="AN110" s="25">
        <f t="shared" si="62"/>
        <v>0.99127730958099647</v>
      </c>
      <c r="AO110" s="25">
        <f t="shared" si="63"/>
        <v>0.99127730958099647</v>
      </c>
      <c r="AP110" s="29">
        <f t="shared" si="64"/>
        <v>-2.4844042846641212E-3</v>
      </c>
      <c r="AQ110" s="29">
        <f t="shared" si="65"/>
        <v>-2.4844042846641212E-3</v>
      </c>
      <c r="AR110" s="30">
        <v>2.5000000000000001E-3</v>
      </c>
      <c r="AS110" s="25">
        <v>2.5000000000000001E-3</v>
      </c>
      <c r="AT110" s="25">
        <f t="shared" si="38"/>
        <v>0.99376171386566059</v>
      </c>
      <c r="AU110" s="25">
        <f t="shared" si="39"/>
        <v>0.99376171386566059</v>
      </c>
      <c r="AV110" s="29">
        <f t="shared" si="66"/>
        <v>-2.4906308618186657E-3</v>
      </c>
      <c r="AW110" s="29">
        <f t="shared" si="67"/>
        <v>-2.4906308618186657E-3</v>
      </c>
      <c r="AX110" s="30">
        <v>2.5000000000000001E-3</v>
      </c>
      <c r="AY110" s="25">
        <v>2.5000000000000001E-3</v>
      </c>
      <c r="AZ110" s="25">
        <f t="shared" si="68"/>
        <v>0.99625234472747926</v>
      </c>
      <c r="BA110" s="26">
        <f t="shared" si="69"/>
        <v>0.99625234472747926</v>
      </c>
    </row>
    <row r="111" spans="1:53" x14ac:dyDescent="0.35">
      <c r="A111" s="21">
        <v>106</v>
      </c>
      <c r="B111" s="24">
        <v>1E-3</v>
      </c>
      <c r="C111" s="24">
        <v>1E-3</v>
      </c>
      <c r="D111" s="74">
        <f t="shared" si="40"/>
        <v>0.99054027422634316</v>
      </c>
      <c r="E111" s="74">
        <f t="shared" si="41"/>
        <v>0.99054027422634316</v>
      </c>
      <c r="F111" s="29">
        <f t="shared" si="42"/>
        <v>-9.9153180603239743E-4</v>
      </c>
      <c r="G111" s="29">
        <f t="shared" si="43"/>
        <v>-9.9153180603239743E-4</v>
      </c>
      <c r="H111" s="24">
        <v>1E-3</v>
      </c>
      <c r="I111" s="24">
        <v>1E-3</v>
      </c>
      <c r="J111" s="74">
        <f t="shared" si="44"/>
        <v>0.99153180603237556</v>
      </c>
      <c r="K111" s="74">
        <f t="shared" si="45"/>
        <v>0.99153180603237556</v>
      </c>
      <c r="L111" s="29">
        <f t="shared" si="46"/>
        <v>-9.9252433036267629E-4</v>
      </c>
      <c r="M111" s="29">
        <f t="shared" si="47"/>
        <v>-9.9252433036267629E-4</v>
      </c>
      <c r="N111" s="24">
        <v>1E-3</v>
      </c>
      <c r="O111" s="24">
        <v>1E-3</v>
      </c>
      <c r="P111" s="25">
        <f t="shared" si="48"/>
        <v>0.99252433036273824</v>
      </c>
      <c r="Q111" s="25">
        <f t="shared" si="49"/>
        <v>0.99252433036273824</v>
      </c>
      <c r="R111" s="29">
        <f t="shared" si="50"/>
        <v>8.6630296427523401E-3</v>
      </c>
      <c r="S111" s="29">
        <f t="shared" si="51"/>
        <v>8.6630296427523401E-3</v>
      </c>
      <c r="T111" s="24">
        <v>2.5000000000000001E-3</v>
      </c>
      <c r="U111" s="24">
        <v>2.5000000000000001E-3</v>
      </c>
      <c r="V111" s="25">
        <f t="shared" si="70"/>
        <v>0.9838613007199859</v>
      </c>
      <c r="W111" s="25">
        <f t="shared" si="71"/>
        <v>0.9838613007199859</v>
      </c>
      <c r="X111" s="29">
        <f t="shared" si="52"/>
        <v>-2.4658177962906258E-3</v>
      </c>
      <c r="Y111" s="29">
        <f t="shared" si="53"/>
        <v>-2.4658177962906258E-3</v>
      </c>
      <c r="Z111" s="30">
        <v>2.5000000000000001E-3</v>
      </c>
      <c r="AA111" s="24">
        <v>2.5000000000000001E-3</v>
      </c>
      <c r="AB111" s="25">
        <f t="shared" si="54"/>
        <v>0.98632711851627652</v>
      </c>
      <c r="AC111" s="25">
        <f t="shared" si="55"/>
        <v>0.98632711851627652</v>
      </c>
      <c r="AD111" s="29">
        <f t="shared" si="56"/>
        <v>-2.4719977907675661E-3</v>
      </c>
      <c r="AE111" s="29">
        <f t="shared" si="57"/>
        <v>-2.4719977907675661E-3</v>
      </c>
      <c r="AF111" s="30">
        <v>2.5000000000000001E-3</v>
      </c>
      <c r="AG111" s="25">
        <v>2.5000000000000001E-3</v>
      </c>
      <c r="AH111" s="25">
        <f t="shared" si="58"/>
        <v>0.98879911630704409</v>
      </c>
      <c r="AI111" s="25">
        <f t="shared" si="59"/>
        <v>0.98879911630704409</v>
      </c>
      <c r="AJ111" s="29">
        <f t="shared" si="60"/>
        <v>-2.4781932739523782E-3</v>
      </c>
      <c r="AK111" s="29">
        <f t="shared" si="61"/>
        <v>-2.4781932739523782E-3</v>
      </c>
      <c r="AL111" s="30">
        <v>2.5000000000000001E-3</v>
      </c>
      <c r="AM111" s="25">
        <v>2.5000000000000001E-3</v>
      </c>
      <c r="AN111" s="25">
        <f t="shared" si="62"/>
        <v>0.99127730958099647</v>
      </c>
      <c r="AO111" s="25">
        <f t="shared" si="63"/>
        <v>0.99127730958099647</v>
      </c>
      <c r="AP111" s="29">
        <f t="shared" si="64"/>
        <v>-2.4844042846641212E-3</v>
      </c>
      <c r="AQ111" s="29">
        <f t="shared" si="65"/>
        <v>-2.4844042846641212E-3</v>
      </c>
      <c r="AR111" s="30">
        <v>2.5000000000000001E-3</v>
      </c>
      <c r="AS111" s="25">
        <v>2.5000000000000001E-3</v>
      </c>
      <c r="AT111" s="25">
        <f t="shared" si="38"/>
        <v>0.99376171386566059</v>
      </c>
      <c r="AU111" s="25">
        <f t="shared" si="39"/>
        <v>0.99376171386566059</v>
      </c>
      <c r="AV111" s="29">
        <f t="shared" si="66"/>
        <v>-2.4906308618186657E-3</v>
      </c>
      <c r="AW111" s="29">
        <f t="shared" si="67"/>
        <v>-2.4906308618186657E-3</v>
      </c>
      <c r="AX111" s="30">
        <v>2.5000000000000001E-3</v>
      </c>
      <c r="AY111" s="25">
        <v>2.5000000000000001E-3</v>
      </c>
      <c r="AZ111" s="25">
        <f t="shared" si="68"/>
        <v>0.99625234472747926</v>
      </c>
      <c r="BA111" s="26">
        <f t="shared" si="69"/>
        <v>0.99625234472747926</v>
      </c>
    </row>
    <row r="112" spans="1:53" x14ac:dyDescent="0.35">
      <c r="A112" s="21">
        <v>107</v>
      </c>
      <c r="B112" s="24">
        <v>1E-3</v>
      </c>
      <c r="C112" s="24">
        <v>1E-3</v>
      </c>
      <c r="D112" s="74">
        <f t="shared" si="40"/>
        <v>0.99054027422634316</v>
      </c>
      <c r="E112" s="74">
        <f t="shared" si="41"/>
        <v>0.99054027422634316</v>
      </c>
      <c r="F112" s="29">
        <f t="shared" si="42"/>
        <v>-9.9153180603239743E-4</v>
      </c>
      <c r="G112" s="29">
        <f t="shared" si="43"/>
        <v>-9.9153180603239743E-4</v>
      </c>
      <c r="H112" s="24">
        <v>1E-3</v>
      </c>
      <c r="I112" s="24">
        <v>1E-3</v>
      </c>
      <c r="J112" s="74">
        <f t="shared" si="44"/>
        <v>0.99153180603237556</v>
      </c>
      <c r="K112" s="74">
        <f t="shared" si="45"/>
        <v>0.99153180603237556</v>
      </c>
      <c r="L112" s="29">
        <f t="shared" si="46"/>
        <v>-9.9252433036267629E-4</v>
      </c>
      <c r="M112" s="29">
        <f t="shared" si="47"/>
        <v>-9.9252433036267629E-4</v>
      </c>
      <c r="N112" s="24">
        <v>1E-3</v>
      </c>
      <c r="O112" s="24">
        <v>1E-3</v>
      </c>
      <c r="P112" s="25">
        <f t="shared" si="48"/>
        <v>0.99252433036273824</v>
      </c>
      <c r="Q112" s="25">
        <f t="shared" si="49"/>
        <v>0.99252433036273824</v>
      </c>
      <c r="R112" s="29">
        <f t="shared" si="50"/>
        <v>8.6630296427523401E-3</v>
      </c>
      <c r="S112" s="29">
        <f t="shared" si="51"/>
        <v>8.6630296427523401E-3</v>
      </c>
      <c r="T112" s="24">
        <v>2.5000000000000001E-3</v>
      </c>
      <c r="U112" s="24">
        <v>2.5000000000000001E-3</v>
      </c>
      <c r="V112" s="25">
        <f t="shared" si="70"/>
        <v>0.9838613007199859</v>
      </c>
      <c r="W112" s="25">
        <f t="shared" si="71"/>
        <v>0.9838613007199859</v>
      </c>
      <c r="X112" s="29">
        <f t="shared" si="52"/>
        <v>-2.4658177962906258E-3</v>
      </c>
      <c r="Y112" s="29">
        <f t="shared" si="53"/>
        <v>-2.4658177962906258E-3</v>
      </c>
      <c r="Z112" s="30">
        <v>2.5000000000000001E-3</v>
      </c>
      <c r="AA112" s="24">
        <v>2.5000000000000001E-3</v>
      </c>
      <c r="AB112" s="25">
        <f t="shared" si="54"/>
        <v>0.98632711851627652</v>
      </c>
      <c r="AC112" s="25">
        <f t="shared" si="55"/>
        <v>0.98632711851627652</v>
      </c>
      <c r="AD112" s="29">
        <f t="shared" si="56"/>
        <v>-2.4719977907675661E-3</v>
      </c>
      <c r="AE112" s="29">
        <f t="shared" si="57"/>
        <v>-2.4719977907675661E-3</v>
      </c>
      <c r="AF112" s="30">
        <v>2.5000000000000001E-3</v>
      </c>
      <c r="AG112" s="25">
        <v>2.5000000000000001E-3</v>
      </c>
      <c r="AH112" s="25">
        <f t="shared" si="58"/>
        <v>0.98879911630704409</v>
      </c>
      <c r="AI112" s="25">
        <f t="shared" si="59"/>
        <v>0.98879911630704409</v>
      </c>
      <c r="AJ112" s="29">
        <f t="shared" si="60"/>
        <v>-2.4781932739523782E-3</v>
      </c>
      <c r="AK112" s="29">
        <f t="shared" si="61"/>
        <v>-2.4781932739523782E-3</v>
      </c>
      <c r="AL112" s="30">
        <v>2.5000000000000001E-3</v>
      </c>
      <c r="AM112" s="25">
        <v>2.5000000000000001E-3</v>
      </c>
      <c r="AN112" s="25">
        <f t="shared" si="62"/>
        <v>0.99127730958099647</v>
      </c>
      <c r="AO112" s="25">
        <f t="shared" si="63"/>
        <v>0.99127730958099647</v>
      </c>
      <c r="AP112" s="29">
        <f t="shared" si="64"/>
        <v>-2.4844042846641212E-3</v>
      </c>
      <c r="AQ112" s="29">
        <f t="shared" si="65"/>
        <v>-2.4844042846641212E-3</v>
      </c>
      <c r="AR112" s="30">
        <v>2.5000000000000001E-3</v>
      </c>
      <c r="AS112" s="25">
        <v>2.5000000000000001E-3</v>
      </c>
      <c r="AT112" s="25">
        <f t="shared" si="38"/>
        <v>0.99376171386566059</v>
      </c>
      <c r="AU112" s="25">
        <f t="shared" si="39"/>
        <v>0.99376171386566059</v>
      </c>
      <c r="AV112" s="29">
        <f t="shared" si="66"/>
        <v>-2.4906308618186657E-3</v>
      </c>
      <c r="AW112" s="29">
        <f t="shared" si="67"/>
        <v>-2.4906308618186657E-3</v>
      </c>
      <c r="AX112" s="30">
        <v>2.5000000000000001E-3</v>
      </c>
      <c r="AY112" s="25">
        <v>2.5000000000000001E-3</v>
      </c>
      <c r="AZ112" s="25">
        <f t="shared" si="68"/>
        <v>0.99625234472747926</v>
      </c>
      <c r="BA112" s="26">
        <f t="shared" si="69"/>
        <v>0.99625234472747926</v>
      </c>
    </row>
    <row r="113" spans="1:53" x14ac:dyDescent="0.35">
      <c r="A113" s="21">
        <v>108</v>
      </c>
      <c r="B113" s="24">
        <v>1E-3</v>
      </c>
      <c r="C113" s="24">
        <v>1E-3</v>
      </c>
      <c r="D113" s="74">
        <f t="shared" si="40"/>
        <v>0.99054027422634316</v>
      </c>
      <c r="E113" s="74">
        <f t="shared" si="41"/>
        <v>0.99054027422634316</v>
      </c>
      <c r="F113" s="29">
        <f t="shared" si="42"/>
        <v>-9.9153180603239743E-4</v>
      </c>
      <c r="G113" s="29">
        <f t="shared" si="43"/>
        <v>-9.9153180603239743E-4</v>
      </c>
      <c r="H113" s="24">
        <v>1E-3</v>
      </c>
      <c r="I113" s="24">
        <v>1E-3</v>
      </c>
      <c r="J113" s="74">
        <f t="shared" si="44"/>
        <v>0.99153180603237556</v>
      </c>
      <c r="K113" s="74">
        <f t="shared" si="45"/>
        <v>0.99153180603237556</v>
      </c>
      <c r="L113" s="29">
        <f t="shared" si="46"/>
        <v>-9.9252433036267629E-4</v>
      </c>
      <c r="M113" s="29">
        <f t="shared" si="47"/>
        <v>-9.9252433036267629E-4</v>
      </c>
      <c r="N113" s="24">
        <v>1E-3</v>
      </c>
      <c r="O113" s="24">
        <v>1E-3</v>
      </c>
      <c r="P113" s="25">
        <f t="shared" si="48"/>
        <v>0.99252433036273824</v>
      </c>
      <c r="Q113" s="25">
        <f t="shared" si="49"/>
        <v>0.99252433036273824</v>
      </c>
      <c r="R113" s="29">
        <f t="shared" si="50"/>
        <v>8.6630296427523401E-3</v>
      </c>
      <c r="S113" s="29">
        <f t="shared" si="51"/>
        <v>8.6630296427523401E-3</v>
      </c>
      <c r="T113" s="24">
        <v>2.5000000000000001E-3</v>
      </c>
      <c r="U113" s="24">
        <v>2.5000000000000001E-3</v>
      </c>
      <c r="V113" s="25">
        <f t="shared" si="70"/>
        <v>0.9838613007199859</v>
      </c>
      <c r="W113" s="25">
        <f t="shared" si="71"/>
        <v>0.9838613007199859</v>
      </c>
      <c r="X113" s="29">
        <f t="shared" si="52"/>
        <v>-2.4658177962906258E-3</v>
      </c>
      <c r="Y113" s="29">
        <f t="shared" si="53"/>
        <v>-2.4658177962906258E-3</v>
      </c>
      <c r="Z113" s="30">
        <v>2.5000000000000001E-3</v>
      </c>
      <c r="AA113" s="24">
        <v>2.5000000000000001E-3</v>
      </c>
      <c r="AB113" s="25">
        <f t="shared" si="54"/>
        <v>0.98632711851627652</v>
      </c>
      <c r="AC113" s="25">
        <f t="shared" si="55"/>
        <v>0.98632711851627652</v>
      </c>
      <c r="AD113" s="29">
        <f t="shared" si="56"/>
        <v>-2.4719977907675661E-3</v>
      </c>
      <c r="AE113" s="29">
        <f t="shared" si="57"/>
        <v>-2.4719977907675661E-3</v>
      </c>
      <c r="AF113" s="30">
        <v>2.5000000000000001E-3</v>
      </c>
      <c r="AG113" s="25">
        <v>2.5000000000000001E-3</v>
      </c>
      <c r="AH113" s="25">
        <f t="shared" si="58"/>
        <v>0.98879911630704409</v>
      </c>
      <c r="AI113" s="25">
        <f t="shared" si="59"/>
        <v>0.98879911630704409</v>
      </c>
      <c r="AJ113" s="29">
        <f t="shared" si="60"/>
        <v>-2.4781932739523782E-3</v>
      </c>
      <c r="AK113" s="29">
        <f t="shared" si="61"/>
        <v>-2.4781932739523782E-3</v>
      </c>
      <c r="AL113" s="30">
        <v>2.5000000000000001E-3</v>
      </c>
      <c r="AM113" s="25">
        <v>2.5000000000000001E-3</v>
      </c>
      <c r="AN113" s="25">
        <f t="shared" si="62"/>
        <v>0.99127730958099647</v>
      </c>
      <c r="AO113" s="25">
        <f t="shared" si="63"/>
        <v>0.99127730958099647</v>
      </c>
      <c r="AP113" s="29">
        <f t="shared" si="64"/>
        <v>-2.4844042846641212E-3</v>
      </c>
      <c r="AQ113" s="29">
        <f t="shared" si="65"/>
        <v>-2.4844042846641212E-3</v>
      </c>
      <c r="AR113" s="30">
        <v>2.5000000000000001E-3</v>
      </c>
      <c r="AS113" s="25">
        <v>2.5000000000000001E-3</v>
      </c>
      <c r="AT113" s="25">
        <f t="shared" si="38"/>
        <v>0.99376171386566059</v>
      </c>
      <c r="AU113" s="25">
        <f t="shared" si="39"/>
        <v>0.99376171386566059</v>
      </c>
      <c r="AV113" s="29">
        <f t="shared" si="66"/>
        <v>-2.4906308618186657E-3</v>
      </c>
      <c r="AW113" s="29">
        <f t="shared" si="67"/>
        <v>-2.4906308618186657E-3</v>
      </c>
      <c r="AX113" s="30">
        <v>2.5000000000000001E-3</v>
      </c>
      <c r="AY113" s="25">
        <v>2.5000000000000001E-3</v>
      </c>
      <c r="AZ113" s="25">
        <f t="shared" si="68"/>
        <v>0.99625234472747926</v>
      </c>
      <c r="BA113" s="26">
        <f t="shared" si="69"/>
        <v>0.99625234472747926</v>
      </c>
    </row>
    <row r="114" spans="1:53" x14ac:dyDescent="0.35">
      <c r="A114" s="21">
        <v>109</v>
      </c>
      <c r="B114" s="24">
        <v>1E-3</v>
      </c>
      <c r="C114" s="24">
        <v>1E-3</v>
      </c>
      <c r="D114" s="74">
        <f t="shared" si="40"/>
        <v>0.99054027422634316</v>
      </c>
      <c r="E114" s="74">
        <f t="shared" si="41"/>
        <v>0.99054027422634316</v>
      </c>
      <c r="F114" s="29">
        <f t="shared" si="42"/>
        <v>-9.9153180603239743E-4</v>
      </c>
      <c r="G114" s="29">
        <f t="shared" si="43"/>
        <v>-9.9153180603239743E-4</v>
      </c>
      <c r="H114" s="24">
        <v>1E-3</v>
      </c>
      <c r="I114" s="24">
        <v>1E-3</v>
      </c>
      <c r="J114" s="74">
        <f t="shared" si="44"/>
        <v>0.99153180603237556</v>
      </c>
      <c r="K114" s="74">
        <f t="shared" si="45"/>
        <v>0.99153180603237556</v>
      </c>
      <c r="L114" s="29">
        <f t="shared" si="46"/>
        <v>-9.9252433036267629E-4</v>
      </c>
      <c r="M114" s="29">
        <f t="shared" si="47"/>
        <v>-9.9252433036267629E-4</v>
      </c>
      <c r="N114" s="24">
        <v>1E-3</v>
      </c>
      <c r="O114" s="24">
        <v>1E-3</v>
      </c>
      <c r="P114" s="25">
        <f t="shared" si="48"/>
        <v>0.99252433036273824</v>
      </c>
      <c r="Q114" s="25">
        <f t="shared" si="49"/>
        <v>0.99252433036273824</v>
      </c>
      <c r="R114" s="29">
        <f t="shared" si="50"/>
        <v>8.6630296427523401E-3</v>
      </c>
      <c r="S114" s="29">
        <f t="shared" si="51"/>
        <v>8.6630296427523401E-3</v>
      </c>
      <c r="T114" s="24">
        <v>2.5000000000000001E-3</v>
      </c>
      <c r="U114" s="24">
        <v>2.5000000000000001E-3</v>
      </c>
      <c r="V114" s="25">
        <f t="shared" si="70"/>
        <v>0.9838613007199859</v>
      </c>
      <c r="W114" s="25">
        <f t="shared" si="71"/>
        <v>0.9838613007199859</v>
      </c>
      <c r="X114" s="29">
        <f t="shared" si="52"/>
        <v>-2.4658177962906258E-3</v>
      </c>
      <c r="Y114" s="29">
        <f t="shared" si="53"/>
        <v>-2.4658177962906258E-3</v>
      </c>
      <c r="Z114" s="30">
        <v>2.5000000000000001E-3</v>
      </c>
      <c r="AA114" s="24">
        <v>2.5000000000000001E-3</v>
      </c>
      <c r="AB114" s="25">
        <f t="shared" si="54"/>
        <v>0.98632711851627652</v>
      </c>
      <c r="AC114" s="25">
        <f t="shared" si="55"/>
        <v>0.98632711851627652</v>
      </c>
      <c r="AD114" s="29">
        <f t="shared" si="56"/>
        <v>-2.4719977907675661E-3</v>
      </c>
      <c r="AE114" s="29">
        <f t="shared" si="57"/>
        <v>-2.4719977907675661E-3</v>
      </c>
      <c r="AF114" s="30">
        <v>2.5000000000000001E-3</v>
      </c>
      <c r="AG114" s="25">
        <v>2.5000000000000001E-3</v>
      </c>
      <c r="AH114" s="25">
        <f t="shared" si="58"/>
        <v>0.98879911630704409</v>
      </c>
      <c r="AI114" s="25">
        <f t="shared" si="59"/>
        <v>0.98879911630704409</v>
      </c>
      <c r="AJ114" s="29">
        <f t="shared" si="60"/>
        <v>-2.4781932739523782E-3</v>
      </c>
      <c r="AK114" s="29">
        <f t="shared" si="61"/>
        <v>-2.4781932739523782E-3</v>
      </c>
      <c r="AL114" s="30">
        <v>2.5000000000000001E-3</v>
      </c>
      <c r="AM114" s="25">
        <v>2.5000000000000001E-3</v>
      </c>
      <c r="AN114" s="25">
        <f t="shared" si="62"/>
        <v>0.99127730958099647</v>
      </c>
      <c r="AO114" s="25">
        <f t="shared" si="63"/>
        <v>0.99127730958099647</v>
      </c>
      <c r="AP114" s="29">
        <f t="shared" si="64"/>
        <v>-2.4844042846641212E-3</v>
      </c>
      <c r="AQ114" s="29">
        <f t="shared" si="65"/>
        <v>-2.4844042846641212E-3</v>
      </c>
      <c r="AR114" s="30">
        <v>2.5000000000000001E-3</v>
      </c>
      <c r="AS114" s="25">
        <v>2.5000000000000001E-3</v>
      </c>
      <c r="AT114" s="25">
        <f t="shared" si="38"/>
        <v>0.99376171386566059</v>
      </c>
      <c r="AU114" s="25">
        <f t="shared" si="39"/>
        <v>0.99376171386566059</v>
      </c>
      <c r="AV114" s="29">
        <f t="shared" si="66"/>
        <v>-2.4906308618186657E-3</v>
      </c>
      <c r="AW114" s="29">
        <f t="shared" si="67"/>
        <v>-2.4906308618186657E-3</v>
      </c>
      <c r="AX114" s="30">
        <v>2.5000000000000001E-3</v>
      </c>
      <c r="AY114" s="25">
        <v>2.5000000000000001E-3</v>
      </c>
      <c r="AZ114" s="25">
        <f t="shared" si="68"/>
        <v>0.99625234472747926</v>
      </c>
      <c r="BA114" s="26">
        <f t="shared" si="69"/>
        <v>0.99625234472747926</v>
      </c>
    </row>
    <row r="115" spans="1:53" x14ac:dyDescent="0.35">
      <c r="A115" s="21">
        <v>110</v>
      </c>
      <c r="B115" s="24">
        <v>1E-3</v>
      </c>
      <c r="C115" s="24">
        <v>1E-3</v>
      </c>
      <c r="D115" s="74">
        <f t="shared" si="40"/>
        <v>0.99054027422634316</v>
      </c>
      <c r="E115" s="74">
        <f t="shared" si="41"/>
        <v>0.99054027422634316</v>
      </c>
      <c r="F115" s="29">
        <f t="shared" si="42"/>
        <v>-9.9153180603239743E-4</v>
      </c>
      <c r="G115" s="29">
        <f t="shared" si="43"/>
        <v>-9.9153180603239743E-4</v>
      </c>
      <c r="H115" s="24">
        <v>1E-3</v>
      </c>
      <c r="I115" s="24">
        <v>1E-3</v>
      </c>
      <c r="J115" s="74">
        <f t="shared" si="44"/>
        <v>0.99153180603237556</v>
      </c>
      <c r="K115" s="74">
        <f t="shared" si="45"/>
        <v>0.99153180603237556</v>
      </c>
      <c r="L115" s="29">
        <f t="shared" si="46"/>
        <v>-9.9252433036267629E-4</v>
      </c>
      <c r="M115" s="29">
        <f t="shared" si="47"/>
        <v>-9.9252433036267629E-4</v>
      </c>
      <c r="N115" s="24">
        <v>1E-3</v>
      </c>
      <c r="O115" s="24">
        <v>1E-3</v>
      </c>
      <c r="P115" s="25">
        <f t="shared" si="48"/>
        <v>0.99252433036273824</v>
      </c>
      <c r="Q115" s="25">
        <f t="shared" si="49"/>
        <v>0.99252433036273824</v>
      </c>
      <c r="R115" s="29">
        <f t="shared" si="50"/>
        <v>8.6630296427523401E-3</v>
      </c>
      <c r="S115" s="29">
        <f t="shared" si="51"/>
        <v>8.6630296427523401E-3</v>
      </c>
      <c r="T115" s="24">
        <v>2.5000000000000001E-3</v>
      </c>
      <c r="U115" s="24">
        <v>2.5000000000000001E-3</v>
      </c>
      <c r="V115" s="25">
        <f t="shared" si="70"/>
        <v>0.9838613007199859</v>
      </c>
      <c r="W115" s="25">
        <f t="shared" si="71"/>
        <v>0.9838613007199859</v>
      </c>
      <c r="X115" s="29">
        <f t="shared" si="52"/>
        <v>-2.4658177962906258E-3</v>
      </c>
      <c r="Y115" s="29">
        <f t="shared" si="53"/>
        <v>-2.4658177962906258E-3</v>
      </c>
      <c r="Z115" s="30">
        <v>2.5000000000000001E-3</v>
      </c>
      <c r="AA115" s="24">
        <v>2.5000000000000001E-3</v>
      </c>
      <c r="AB115" s="25">
        <f t="shared" si="54"/>
        <v>0.98632711851627652</v>
      </c>
      <c r="AC115" s="25">
        <f t="shared" si="55"/>
        <v>0.98632711851627652</v>
      </c>
      <c r="AD115" s="29">
        <f t="shared" si="56"/>
        <v>-2.4719977907675661E-3</v>
      </c>
      <c r="AE115" s="29">
        <f t="shared" si="57"/>
        <v>-2.4719977907675661E-3</v>
      </c>
      <c r="AF115" s="30">
        <v>2.5000000000000001E-3</v>
      </c>
      <c r="AG115" s="25">
        <v>2.5000000000000001E-3</v>
      </c>
      <c r="AH115" s="25">
        <f t="shared" si="58"/>
        <v>0.98879911630704409</v>
      </c>
      <c r="AI115" s="25">
        <f t="shared" si="59"/>
        <v>0.98879911630704409</v>
      </c>
      <c r="AJ115" s="29">
        <f t="shared" si="60"/>
        <v>-2.4781932739523782E-3</v>
      </c>
      <c r="AK115" s="29">
        <f t="shared" si="61"/>
        <v>-2.4781932739523782E-3</v>
      </c>
      <c r="AL115" s="30">
        <v>2.5000000000000001E-3</v>
      </c>
      <c r="AM115" s="25">
        <v>2.5000000000000001E-3</v>
      </c>
      <c r="AN115" s="25">
        <f t="shared" si="62"/>
        <v>0.99127730958099647</v>
      </c>
      <c r="AO115" s="25">
        <f t="shared" si="63"/>
        <v>0.99127730958099647</v>
      </c>
      <c r="AP115" s="29">
        <f t="shared" si="64"/>
        <v>-2.4844042846641212E-3</v>
      </c>
      <c r="AQ115" s="29">
        <f t="shared" si="65"/>
        <v>-2.4844042846641212E-3</v>
      </c>
      <c r="AR115" s="30">
        <v>2.5000000000000001E-3</v>
      </c>
      <c r="AS115" s="25">
        <v>2.5000000000000001E-3</v>
      </c>
      <c r="AT115" s="25">
        <f t="shared" si="38"/>
        <v>0.99376171386566059</v>
      </c>
      <c r="AU115" s="25">
        <f t="shared" si="39"/>
        <v>0.99376171386566059</v>
      </c>
      <c r="AV115" s="29">
        <f t="shared" si="66"/>
        <v>-2.4906308618186657E-3</v>
      </c>
      <c r="AW115" s="29">
        <f t="shared" si="67"/>
        <v>-2.4906308618186657E-3</v>
      </c>
      <c r="AX115" s="30">
        <v>2.5000000000000001E-3</v>
      </c>
      <c r="AY115" s="25">
        <v>2.5000000000000001E-3</v>
      </c>
      <c r="AZ115" s="25">
        <f t="shared" si="68"/>
        <v>0.99625234472747926</v>
      </c>
      <c r="BA115" s="26">
        <f t="shared" si="69"/>
        <v>0.99625234472747926</v>
      </c>
    </row>
    <row r="116" spans="1:53" x14ac:dyDescent="0.35">
      <c r="A116" s="21">
        <v>111</v>
      </c>
      <c r="B116" s="24">
        <v>1E-3</v>
      </c>
      <c r="C116" s="24">
        <v>1E-3</v>
      </c>
      <c r="D116" s="74">
        <f t="shared" si="40"/>
        <v>0.99054027422634316</v>
      </c>
      <c r="E116" s="74">
        <f t="shared" si="41"/>
        <v>0.99054027422634316</v>
      </c>
      <c r="F116" s="29">
        <f t="shared" si="42"/>
        <v>-9.9153180603239743E-4</v>
      </c>
      <c r="G116" s="29">
        <f t="shared" si="43"/>
        <v>-9.9153180603239743E-4</v>
      </c>
      <c r="H116" s="24">
        <v>1E-3</v>
      </c>
      <c r="I116" s="24">
        <v>1E-3</v>
      </c>
      <c r="J116" s="74">
        <f t="shared" si="44"/>
        <v>0.99153180603237556</v>
      </c>
      <c r="K116" s="74">
        <f t="shared" si="45"/>
        <v>0.99153180603237556</v>
      </c>
      <c r="L116" s="29">
        <f t="shared" si="46"/>
        <v>-9.9252433036267629E-4</v>
      </c>
      <c r="M116" s="29">
        <f t="shared" si="47"/>
        <v>-9.9252433036267629E-4</v>
      </c>
      <c r="N116" s="24">
        <v>1E-3</v>
      </c>
      <c r="O116" s="24">
        <v>1E-3</v>
      </c>
      <c r="P116" s="25">
        <f t="shared" si="48"/>
        <v>0.99252433036273824</v>
      </c>
      <c r="Q116" s="25">
        <f t="shared" si="49"/>
        <v>0.99252433036273824</v>
      </c>
      <c r="R116" s="29">
        <f t="shared" si="50"/>
        <v>8.6630296427523401E-3</v>
      </c>
      <c r="S116" s="29">
        <f t="shared" si="51"/>
        <v>8.6630296427523401E-3</v>
      </c>
      <c r="T116" s="24">
        <v>2.5000000000000001E-3</v>
      </c>
      <c r="U116" s="24">
        <v>2.5000000000000001E-3</v>
      </c>
      <c r="V116" s="25">
        <f t="shared" si="70"/>
        <v>0.9838613007199859</v>
      </c>
      <c r="W116" s="25">
        <f t="shared" si="71"/>
        <v>0.9838613007199859</v>
      </c>
      <c r="X116" s="29">
        <f t="shared" si="52"/>
        <v>-2.4658177962906258E-3</v>
      </c>
      <c r="Y116" s="29">
        <f t="shared" si="53"/>
        <v>-2.4658177962906258E-3</v>
      </c>
      <c r="Z116" s="30">
        <v>2.5000000000000001E-3</v>
      </c>
      <c r="AA116" s="24">
        <v>2.5000000000000001E-3</v>
      </c>
      <c r="AB116" s="25">
        <f t="shared" si="54"/>
        <v>0.98632711851627652</v>
      </c>
      <c r="AC116" s="25">
        <f t="shared" si="55"/>
        <v>0.98632711851627652</v>
      </c>
      <c r="AD116" s="29">
        <f t="shared" si="56"/>
        <v>-2.4719977907675661E-3</v>
      </c>
      <c r="AE116" s="29">
        <f t="shared" si="57"/>
        <v>-2.4719977907675661E-3</v>
      </c>
      <c r="AF116" s="30">
        <v>2.5000000000000001E-3</v>
      </c>
      <c r="AG116" s="25">
        <v>2.5000000000000001E-3</v>
      </c>
      <c r="AH116" s="25">
        <f t="shared" si="58"/>
        <v>0.98879911630704409</v>
      </c>
      <c r="AI116" s="25">
        <f t="shared" si="59"/>
        <v>0.98879911630704409</v>
      </c>
      <c r="AJ116" s="29">
        <f t="shared" si="60"/>
        <v>-2.4781932739523782E-3</v>
      </c>
      <c r="AK116" s="29">
        <f t="shared" si="61"/>
        <v>-2.4781932739523782E-3</v>
      </c>
      <c r="AL116" s="30">
        <v>2.5000000000000001E-3</v>
      </c>
      <c r="AM116" s="25">
        <v>2.5000000000000001E-3</v>
      </c>
      <c r="AN116" s="25">
        <f t="shared" si="62"/>
        <v>0.99127730958099647</v>
      </c>
      <c r="AO116" s="25">
        <f t="shared" si="63"/>
        <v>0.99127730958099647</v>
      </c>
      <c r="AP116" s="29">
        <f t="shared" si="64"/>
        <v>-2.4844042846641212E-3</v>
      </c>
      <c r="AQ116" s="29">
        <f t="shared" si="65"/>
        <v>-2.4844042846641212E-3</v>
      </c>
      <c r="AR116" s="30">
        <v>2.5000000000000001E-3</v>
      </c>
      <c r="AS116" s="25">
        <v>2.5000000000000001E-3</v>
      </c>
      <c r="AT116" s="25">
        <f t="shared" si="38"/>
        <v>0.99376171386566059</v>
      </c>
      <c r="AU116" s="25">
        <f t="shared" si="39"/>
        <v>0.99376171386566059</v>
      </c>
      <c r="AV116" s="29">
        <f t="shared" si="66"/>
        <v>-2.4906308618186657E-3</v>
      </c>
      <c r="AW116" s="29">
        <f t="shared" si="67"/>
        <v>-2.4906308618186657E-3</v>
      </c>
      <c r="AX116" s="30">
        <v>2.5000000000000001E-3</v>
      </c>
      <c r="AY116" s="25">
        <v>2.5000000000000001E-3</v>
      </c>
      <c r="AZ116" s="25">
        <f t="shared" si="68"/>
        <v>0.99625234472747926</v>
      </c>
      <c r="BA116" s="26">
        <f t="shared" si="69"/>
        <v>0.99625234472747926</v>
      </c>
    </row>
    <row r="117" spans="1:53" x14ac:dyDescent="0.35">
      <c r="A117" s="21">
        <v>112</v>
      </c>
      <c r="B117" s="24">
        <v>1E-3</v>
      </c>
      <c r="C117" s="24">
        <v>1E-3</v>
      </c>
      <c r="D117" s="74">
        <f t="shared" si="40"/>
        <v>0.99054027422634316</v>
      </c>
      <c r="E117" s="74">
        <f t="shared" si="41"/>
        <v>0.99054027422634316</v>
      </c>
      <c r="F117" s="29">
        <f t="shared" si="42"/>
        <v>-9.9153180603239743E-4</v>
      </c>
      <c r="G117" s="29">
        <f t="shared" si="43"/>
        <v>-9.9153180603239743E-4</v>
      </c>
      <c r="H117" s="24">
        <v>1E-3</v>
      </c>
      <c r="I117" s="24">
        <v>1E-3</v>
      </c>
      <c r="J117" s="74">
        <f t="shared" si="44"/>
        <v>0.99153180603237556</v>
      </c>
      <c r="K117" s="74">
        <f t="shared" si="45"/>
        <v>0.99153180603237556</v>
      </c>
      <c r="L117" s="29">
        <f t="shared" si="46"/>
        <v>-9.9252433036267629E-4</v>
      </c>
      <c r="M117" s="29">
        <f t="shared" si="47"/>
        <v>-9.9252433036267629E-4</v>
      </c>
      <c r="N117" s="24">
        <v>1E-3</v>
      </c>
      <c r="O117" s="24">
        <v>1E-3</v>
      </c>
      <c r="P117" s="25">
        <f t="shared" si="48"/>
        <v>0.99252433036273824</v>
      </c>
      <c r="Q117" s="25">
        <f t="shared" si="49"/>
        <v>0.99252433036273824</v>
      </c>
      <c r="R117" s="29">
        <f t="shared" si="50"/>
        <v>8.6630296427523401E-3</v>
      </c>
      <c r="S117" s="29">
        <f t="shared" si="51"/>
        <v>8.6630296427523401E-3</v>
      </c>
      <c r="T117" s="24">
        <v>2.5000000000000001E-3</v>
      </c>
      <c r="U117" s="24">
        <v>2.5000000000000001E-3</v>
      </c>
      <c r="V117" s="25">
        <f t="shared" si="70"/>
        <v>0.9838613007199859</v>
      </c>
      <c r="W117" s="25">
        <f t="shared" si="71"/>
        <v>0.9838613007199859</v>
      </c>
      <c r="X117" s="29">
        <f t="shared" si="52"/>
        <v>-2.4658177962906258E-3</v>
      </c>
      <c r="Y117" s="29">
        <f t="shared" si="53"/>
        <v>-2.4658177962906258E-3</v>
      </c>
      <c r="Z117" s="30">
        <v>2.5000000000000001E-3</v>
      </c>
      <c r="AA117" s="24">
        <v>2.5000000000000001E-3</v>
      </c>
      <c r="AB117" s="25">
        <f t="shared" si="54"/>
        <v>0.98632711851627652</v>
      </c>
      <c r="AC117" s="25">
        <f t="shared" si="55"/>
        <v>0.98632711851627652</v>
      </c>
      <c r="AD117" s="29">
        <f t="shared" si="56"/>
        <v>-2.4719977907675661E-3</v>
      </c>
      <c r="AE117" s="29">
        <f t="shared" si="57"/>
        <v>-2.4719977907675661E-3</v>
      </c>
      <c r="AF117" s="30">
        <v>2.5000000000000001E-3</v>
      </c>
      <c r="AG117" s="25">
        <v>2.5000000000000001E-3</v>
      </c>
      <c r="AH117" s="25">
        <f t="shared" si="58"/>
        <v>0.98879911630704409</v>
      </c>
      <c r="AI117" s="25">
        <f t="shared" si="59"/>
        <v>0.98879911630704409</v>
      </c>
      <c r="AJ117" s="29">
        <f t="shared" si="60"/>
        <v>-2.4781932739523782E-3</v>
      </c>
      <c r="AK117" s="29">
        <f t="shared" si="61"/>
        <v>-2.4781932739523782E-3</v>
      </c>
      <c r="AL117" s="30">
        <v>2.5000000000000001E-3</v>
      </c>
      <c r="AM117" s="25">
        <v>2.5000000000000001E-3</v>
      </c>
      <c r="AN117" s="25">
        <f t="shared" si="62"/>
        <v>0.99127730958099647</v>
      </c>
      <c r="AO117" s="25">
        <f t="shared" si="63"/>
        <v>0.99127730958099647</v>
      </c>
      <c r="AP117" s="29">
        <f t="shared" si="64"/>
        <v>-2.4844042846641212E-3</v>
      </c>
      <c r="AQ117" s="29">
        <f t="shared" si="65"/>
        <v>-2.4844042846641212E-3</v>
      </c>
      <c r="AR117" s="30">
        <v>2.5000000000000001E-3</v>
      </c>
      <c r="AS117" s="25">
        <v>2.5000000000000001E-3</v>
      </c>
      <c r="AT117" s="25">
        <f t="shared" si="38"/>
        <v>0.99376171386566059</v>
      </c>
      <c r="AU117" s="25">
        <f t="shared" si="39"/>
        <v>0.99376171386566059</v>
      </c>
      <c r="AV117" s="29">
        <f t="shared" si="66"/>
        <v>-2.4906308618186657E-3</v>
      </c>
      <c r="AW117" s="29">
        <f t="shared" si="67"/>
        <v>-2.4906308618186657E-3</v>
      </c>
      <c r="AX117" s="30">
        <v>2.5000000000000001E-3</v>
      </c>
      <c r="AY117" s="25">
        <v>2.5000000000000001E-3</v>
      </c>
      <c r="AZ117" s="25">
        <f t="shared" si="68"/>
        <v>0.99625234472747926</v>
      </c>
      <c r="BA117" s="26">
        <f t="shared" si="69"/>
        <v>0.99625234472747926</v>
      </c>
    </row>
    <row r="118" spans="1:53" x14ac:dyDescent="0.35">
      <c r="A118" s="21">
        <v>113</v>
      </c>
      <c r="B118" s="24">
        <v>1E-3</v>
      </c>
      <c r="C118" s="24">
        <v>1E-3</v>
      </c>
      <c r="D118" s="74">
        <f t="shared" si="40"/>
        <v>0.99054027422634316</v>
      </c>
      <c r="E118" s="74">
        <f t="shared" si="41"/>
        <v>0.99054027422634316</v>
      </c>
      <c r="F118" s="29">
        <f t="shared" si="42"/>
        <v>-9.9153180603239743E-4</v>
      </c>
      <c r="G118" s="29">
        <f t="shared" si="43"/>
        <v>-9.9153180603239743E-4</v>
      </c>
      <c r="H118" s="24">
        <v>1E-3</v>
      </c>
      <c r="I118" s="24">
        <v>1E-3</v>
      </c>
      <c r="J118" s="74">
        <f t="shared" si="44"/>
        <v>0.99153180603237556</v>
      </c>
      <c r="K118" s="74">
        <f t="shared" si="45"/>
        <v>0.99153180603237556</v>
      </c>
      <c r="L118" s="29">
        <f t="shared" si="46"/>
        <v>-9.9252433036267629E-4</v>
      </c>
      <c r="M118" s="29">
        <f t="shared" si="47"/>
        <v>-9.9252433036267629E-4</v>
      </c>
      <c r="N118" s="24">
        <v>1E-3</v>
      </c>
      <c r="O118" s="24">
        <v>1E-3</v>
      </c>
      <c r="P118" s="25">
        <f t="shared" si="48"/>
        <v>0.99252433036273824</v>
      </c>
      <c r="Q118" s="25">
        <f t="shared" si="49"/>
        <v>0.99252433036273824</v>
      </c>
      <c r="R118" s="29">
        <f t="shared" si="50"/>
        <v>8.6630296427523401E-3</v>
      </c>
      <c r="S118" s="29">
        <f t="shared" si="51"/>
        <v>8.6630296427523401E-3</v>
      </c>
      <c r="T118" s="24">
        <v>2.5000000000000001E-3</v>
      </c>
      <c r="U118" s="24">
        <v>2.5000000000000001E-3</v>
      </c>
      <c r="V118" s="25">
        <f t="shared" si="70"/>
        <v>0.9838613007199859</v>
      </c>
      <c r="W118" s="25">
        <f t="shared" si="71"/>
        <v>0.9838613007199859</v>
      </c>
      <c r="X118" s="29">
        <f t="shared" si="52"/>
        <v>-2.4658177962906258E-3</v>
      </c>
      <c r="Y118" s="29">
        <f t="shared" si="53"/>
        <v>-2.4658177962906258E-3</v>
      </c>
      <c r="Z118" s="30">
        <v>2.5000000000000001E-3</v>
      </c>
      <c r="AA118" s="24">
        <v>2.5000000000000001E-3</v>
      </c>
      <c r="AB118" s="25">
        <f t="shared" si="54"/>
        <v>0.98632711851627652</v>
      </c>
      <c r="AC118" s="25">
        <f t="shared" si="55"/>
        <v>0.98632711851627652</v>
      </c>
      <c r="AD118" s="29">
        <f t="shared" si="56"/>
        <v>-2.4719977907675661E-3</v>
      </c>
      <c r="AE118" s="29">
        <f t="shared" si="57"/>
        <v>-2.4719977907675661E-3</v>
      </c>
      <c r="AF118" s="30">
        <v>2.5000000000000001E-3</v>
      </c>
      <c r="AG118" s="25">
        <v>2.5000000000000001E-3</v>
      </c>
      <c r="AH118" s="25">
        <f t="shared" si="58"/>
        <v>0.98879911630704409</v>
      </c>
      <c r="AI118" s="25">
        <f t="shared" si="59"/>
        <v>0.98879911630704409</v>
      </c>
      <c r="AJ118" s="29">
        <f t="shared" si="60"/>
        <v>-2.4781932739523782E-3</v>
      </c>
      <c r="AK118" s="29">
        <f t="shared" si="61"/>
        <v>-2.4781932739523782E-3</v>
      </c>
      <c r="AL118" s="30">
        <v>2.5000000000000001E-3</v>
      </c>
      <c r="AM118" s="25">
        <v>2.5000000000000001E-3</v>
      </c>
      <c r="AN118" s="25">
        <f t="shared" si="62"/>
        <v>0.99127730958099647</v>
      </c>
      <c r="AO118" s="25">
        <f t="shared" si="63"/>
        <v>0.99127730958099647</v>
      </c>
      <c r="AP118" s="29">
        <f t="shared" si="64"/>
        <v>-2.4844042846641212E-3</v>
      </c>
      <c r="AQ118" s="29">
        <f t="shared" si="65"/>
        <v>-2.4844042846641212E-3</v>
      </c>
      <c r="AR118" s="30">
        <v>2.5000000000000001E-3</v>
      </c>
      <c r="AS118" s="25">
        <v>2.5000000000000001E-3</v>
      </c>
      <c r="AT118" s="25">
        <f t="shared" si="38"/>
        <v>0.99376171386566059</v>
      </c>
      <c r="AU118" s="25">
        <f t="shared" si="39"/>
        <v>0.99376171386566059</v>
      </c>
      <c r="AV118" s="29">
        <f t="shared" si="66"/>
        <v>-2.4906308618186657E-3</v>
      </c>
      <c r="AW118" s="29">
        <f t="shared" si="67"/>
        <v>-2.4906308618186657E-3</v>
      </c>
      <c r="AX118" s="30">
        <v>2.5000000000000001E-3</v>
      </c>
      <c r="AY118" s="25">
        <v>2.5000000000000001E-3</v>
      </c>
      <c r="AZ118" s="25">
        <f t="shared" si="68"/>
        <v>0.99625234472747926</v>
      </c>
      <c r="BA118" s="26">
        <f t="shared" si="69"/>
        <v>0.99625234472747926</v>
      </c>
    </row>
    <row r="119" spans="1:53" x14ac:dyDescent="0.35">
      <c r="A119" s="21">
        <v>114</v>
      </c>
      <c r="B119" s="24">
        <v>1E-3</v>
      </c>
      <c r="C119" s="24">
        <v>1E-3</v>
      </c>
      <c r="D119" s="74">
        <f t="shared" si="40"/>
        <v>0.99054027422634316</v>
      </c>
      <c r="E119" s="74">
        <f t="shared" si="41"/>
        <v>0.99054027422634316</v>
      </c>
      <c r="F119" s="29">
        <f t="shared" si="42"/>
        <v>-9.9153180603239743E-4</v>
      </c>
      <c r="G119" s="29">
        <f t="shared" si="43"/>
        <v>-9.9153180603239743E-4</v>
      </c>
      <c r="H119" s="24">
        <v>1E-3</v>
      </c>
      <c r="I119" s="24">
        <v>1E-3</v>
      </c>
      <c r="J119" s="74">
        <f t="shared" si="44"/>
        <v>0.99153180603237556</v>
      </c>
      <c r="K119" s="74">
        <f t="shared" si="45"/>
        <v>0.99153180603237556</v>
      </c>
      <c r="L119" s="29">
        <f t="shared" si="46"/>
        <v>-9.9252433036267629E-4</v>
      </c>
      <c r="M119" s="29">
        <f t="shared" si="47"/>
        <v>-9.9252433036267629E-4</v>
      </c>
      <c r="N119" s="24">
        <v>1E-3</v>
      </c>
      <c r="O119" s="24">
        <v>1E-3</v>
      </c>
      <c r="P119" s="25">
        <f t="shared" si="48"/>
        <v>0.99252433036273824</v>
      </c>
      <c r="Q119" s="25">
        <f t="shared" si="49"/>
        <v>0.99252433036273824</v>
      </c>
      <c r="R119" s="29">
        <f t="shared" si="50"/>
        <v>8.6630296427523401E-3</v>
      </c>
      <c r="S119" s="29">
        <f t="shared" si="51"/>
        <v>8.6630296427523401E-3</v>
      </c>
      <c r="T119" s="24">
        <v>2.5000000000000001E-3</v>
      </c>
      <c r="U119" s="24">
        <v>2.5000000000000001E-3</v>
      </c>
      <c r="V119" s="25">
        <f t="shared" si="70"/>
        <v>0.9838613007199859</v>
      </c>
      <c r="W119" s="25">
        <f t="shared" si="71"/>
        <v>0.9838613007199859</v>
      </c>
      <c r="X119" s="29">
        <f t="shared" si="52"/>
        <v>-2.4658177962906258E-3</v>
      </c>
      <c r="Y119" s="29">
        <f t="shared" si="53"/>
        <v>-2.4658177962906258E-3</v>
      </c>
      <c r="Z119" s="30">
        <v>2.5000000000000001E-3</v>
      </c>
      <c r="AA119" s="24">
        <v>2.5000000000000001E-3</v>
      </c>
      <c r="AB119" s="25">
        <f t="shared" si="54"/>
        <v>0.98632711851627652</v>
      </c>
      <c r="AC119" s="25">
        <f t="shared" si="55"/>
        <v>0.98632711851627652</v>
      </c>
      <c r="AD119" s="29">
        <f t="shared" si="56"/>
        <v>-2.4719977907675661E-3</v>
      </c>
      <c r="AE119" s="29">
        <f t="shared" si="57"/>
        <v>-2.4719977907675661E-3</v>
      </c>
      <c r="AF119" s="30">
        <v>2.5000000000000001E-3</v>
      </c>
      <c r="AG119" s="25">
        <v>2.5000000000000001E-3</v>
      </c>
      <c r="AH119" s="25">
        <f t="shared" si="58"/>
        <v>0.98879911630704409</v>
      </c>
      <c r="AI119" s="25">
        <f t="shared" si="59"/>
        <v>0.98879911630704409</v>
      </c>
      <c r="AJ119" s="29">
        <f t="shared" si="60"/>
        <v>-2.4781932739523782E-3</v>
      </c>
      <c r="AK119" s="29">
        <f t="shared" si="61"/>
        <v>-2.4781932739523782E-3</v>
      </c>
      <c r="AL119" s="30">
        <v>2.5000000000000001E-3</v>
      </c>
      <c r="AM119" s="25">
        <v>2.5000000000000001E-3</v>
      </c>
      <c r="AN119" s="25">
        <f t="shared" si="62"/>
        <v>0.99127730958099647</v>
      </c>
      <c r="AO119" s="25">
        <f t="shared" si="63"/>
        <v>0.99127730958099647</v>
      </c>
      <c r="AP119" s="29">
        <f t="shared" si="64"/>
        <v>-2.4844042846641212E-3</v>
      </c>
      <c r="AQ119" s="29">
        <f t="shared" si="65"/>
        <v>-2.4844042846641212E-3</v>
      </c>
      <c r="AR119" s="30">
        <v>2.5000000000000001E-3</v>
      </c>
      <c r="AS119" s="25">
        <v>2.5000000000000001E-3</v>
      </c>
      <c r="AT119" s="25">
        <f t="shared" si="38"/>
        <v>0.99376171386566059</v>
      </c>
      <c r="AU119" s="25">
        <f t="shared" si="39"/>
        <v>0.99376171386566059</v>
      </c>
      <c r="AV119" s="29">
        <f t="shared" si="66"/>
        <v>-2.4906308618186657E-3</v>
      </c>
      <c r="AW119" s="29">
        <f t="shared" si="67"/>
        <v>-2.4906308618186657E-3</v>
      </c>
      <c r="AX119" s="30">
        <v>2.5000000000000001E-3</v>
      </c>
      <c r="AY119" s="25">
        <v>2.5000000000000001E-3</v>
      </c>
      <c r="AZ119" s="25">
        <f t="shared" si="68"/>
        <v>0.99625234472747926</v>
      </c>
      <c r="BA119" s="26">
        <f t="shared" si="69"/>
        <v>0.99625234472747926</v>
      </c>
    </row>
    <row r="120" spans="1:53" x14ac:dyDescent="0.35">
      <c r="A120" s="21">
        <v>115</v>
      </c>
      <c r="B120" s="24">
        <v>1E-3</v>
      </c>
      <c r="C120" s="24">
        <v>1E-3</v>
      </c>
      <c r="D120" s="74">
        <f t="shared" si="40"/>
        <v>0.99054027422634316</v>
      </c>
      <c r="E120" s="74">
        <f t="shared" si="41"/>
        <v>0.99054027422634316</v>
      </c>
      <c r="F120" s="29">
        <f t="shared" si="42"/>
        <v>-9.9153180603239743E-4</v>
      </c>
      <c r="G120" s="29">
        <f t="shared" si="43"/>
        <v>-9.9153180603239743E-4</v>
      </c>
      <c r="H120" s="24">
        <v>1E-3</v>
      </c>
      <c r="I120" s="24">
        <v>1E-3</v>
      </c>
      <c r="J120" s="74">
        <f t="shared" si="44"/>
        <v>0.99153180603237556</v>
      </c>
      <c r="K120" s="74">
        <f t="shared" si="45"/>
        <v>0.99153180603237556</v>
      </c>
      <c r="L120" s="29">
        <f t="shared" si="46"/>
        <v>-9.9252433036267629E-4</v>
      </c>
      <c r="M120" s="29">
        <f t="shared" si="47"/>
        <v>-9.9252433036267629E-4</v>
      </c>
      <c r="N120" s="24">
        <v>1E-3</v>
      </c>
      <c r="O120" s="24">
        <v>1E-3</v>
      </c>
      <c r="P120" s="25">
        <f t="shared" si="48"/>
        <v>0.99252433036273824</v>
      </c>
      <c r="Q120" s="25">
        <f t="shared" si="49"/>
        <v>0.99252433036273824</v>
      </c>
      <c r="R120" s="29">
        <f t="shared" si="50"/>
        <v>8.6630296427523401E-3</v>
      </c>
      <c r="S120" s="29">
        <f t="shared" si="51"/>
        <v>8.6630296427523401E-3</v>
      </c>
      <c r="T120" s="24">
        <v>2.5000000000000001E-3</v>
      </c>
      <c r="U120" s="24">
        <v>2.5000000000000001E-3</v>
      </c>
      <c r="V120" s="25">
        <f t="shared" si="70"/>
        <v>0.9838613007199859</v>
      </c>
      <c r="W120" s="25">
        <f t="shared" si="71"/>
        <v>0.9838613007199859</v>
      </c>
      <c r="X120" s="29">
        <f t="shared" si="52"/>
        <v>-2.4658177962906258E-3</v>
      </c>
      <c r="Y120" s="29">
        <f t="shared" si="53"/>
        <v>-2.4658177962906258E-3</v>
      </c>
      <c r="Z120" s="30">
        <v>2.5000000000000001E-3</v>
      </c>
      <c r="AA120" s="24">
        <v>2.5000000000000001E-3</v>
      </c>
      <c r="AB120" s="25">
        <f t="shared" si="54"/>
        <v>0.98632711851627652</v>
      </c>
      <c r="AC120" s="25">
        <f t="shared" si="55"/>
        <v>0.98632711851627652</v>
      </c>
      <c r="AD120" s="29">
        <f t="shared" si="56"/>
        <v>-2.4719977907675661E-3</v>
      </c>
      <c r="AE120" s="29">
        <f t="shared" si="57"/>
        <v>-2.4719977907675661E-3</v>
      </c>
      <c r="AF120" s="30">
        <v>2.5000000000000001E-3</v>
      </c>
      <c r="AG120" s="25">
        <v>2.5000000000000001E-3</v>
      </c>
      <c r="AH120" s="25">
        <f t="shared" si="58"/>
        <v>0.98879911630704409</v>
      </c>
      <c r="AI120" s="25">
        <f t="shared" si="59"/>
        <v>0.98879911630704409</v>
      </c>
      <c r="AJ120" s="29">
        <f t="shared" si="60"/>
        <v>-2.4781932739523782E-3</v>
      </c>
      <c r="AK120" s="29">
        <f t="shared" si="61"/>
        <v>-2.4781932739523782E-3</v>
      </c>
      <c r="AL120" s="30">
        <v>2.5000000000000001E-3</v>
      </c>
      <c r="AM120" s="25">
        <v>2.5000000000000001E-3</v>
      </c>
      <c r="AN120" s="25">
        <f t="shared" si="62"/>
        <v>0.99127730958099647</v>
      </c>
      <c r="AO120" s="25">
        <f t="shared" si="63"/>
        <v>0.99127730958099647</v>
      </c>
      <c r="AP120" s="29">
        <f t="shared" si="64"/>
        <v>-2.4844042846641212E-3</v>
      </c>
      <c r="AQ120" s="29">
        <f t="shared" si="65"/>
        <v>-2.4844042846641212E-3</v>
      </c>
      <c r="AR120" s="30">
        <v>2.5000000000000001E-3</v>
      </c>
      <c r="AS120" s="25">
        <v>2.5000000000000001E-3</v>
      </c>
      <c r="AT120" s="25">
        <f t="shared" si="38"/>
        <v>0.99376171386566059</v>
      </c>
      <c r="AU120" s="25">
        <f t="shared" si="39"/>
        <v>0.99376171386566059</v>
      </c>
      <c r="AV120" s="29">
        <f t="shared" si="66"/>
        <v>-2.4906308618186657E-3</v>
      </c>
      <c r="AW120" s="29">
        <f t="shared" si="67"/>
        <v>-2.4906308618186657E-3</v>
      </c>
      <c r="AX120" s="30">
        <v>2.5000000000000001E-3</v>
      </c>
      <c r="AY120" s="25">
        <v>2.5000000000000001E-3</v>
      </c>
      <c r="AZ120" s="25">
        <f t="shared" si="68"/>
        <v>0.99625234472747926</v>
      </c>
      <c r="BA120" s="26">
        <f t="shared" si="69"/>
        <v>0.99625234472747926</v>
      </c>
    </row>
    <row r="121" spans="1:53" x14ac:dyDescent="0.35">
      <c r="A121" s="21">
        <v>116</v>
      </c>
      <c r="B121" s="24">
        <v>1E-3</v>
      </c>
      <c r="C121" s="24">
        <v>1E-3</v>
      </c>
      <c r="D121" s="74">
        <f t="shared" si="40"/>
        <v>0.99054027422634316</v>
      </c>
      <c r="E121" s="74">
        <f t="shared" si="41"/>
        <v>0.99054027422634316</v>
      </c>
      <c r="F121" s="29">
        <f t="shared" si="42"/>
        <v>-9.9153180603239743E-4</v>
      </c>
      <c r="G121" s="29">
        <f t="shared" si="43"/>
        <v>-9.9153180603239743E-4</v>
      </c>
      <c r="H121" s="24">
        <v>1E-3</v>
      </c>
      <c r="I121" s="24">
        <v>1E-3</v>
      </c>
      <c r="J121" s="74">
        <f t="shared" si="44"/>
        <v>0.99153180603237556</v>
      </c>
      <c r="K121" s="74">
        <f t="shared" si="45"/>
        <v>0.99153180603237556</v>
      </c>
      <c r="L121" s="29">
        <f t="shared" si="46"/>
        <v>-9.9252433036267629E-4</v>
      </c>
      <c r="M121" s="29">
        <f t="shared" si="47"/>
        <v>-9.9252433036267629E-4</v>
      </c>
      <c r="N121" s="24">
        <v>1E-3</v>
      </c>
      <c r="O121" s="24">
        <v>1E-3</v>
      </c>
      <c r="P121" s="25">
        <f t="shared" si="48"/>
        <v>0.99252433036273824</v>
      </c>
      <c r="Q121" s="25">
        <f t="shared" si="49"/>
        <v>0.99252433036273824</v>
      </c>
      <c r="R121" s="29">
        <f t="shared" si="50"/>
        <v>8.6630296427523401E-3</v>
      </c>
      <c r="S121" s="29">
        <f t="shared" si="51"/>
        <v>8.6630296427523401E-3</v>
      </c>
      <c r="T121" s="24">
        <v>2.5000000000000001E-3</v>
      </c>
      <c r="U121" s="24">
        <v>2.5000000000000001E-3</v>
      </c>
      <c r="V121" s="25">
        <f t="shared" si="70"/>
        <v>0.9838613007199859</v>
      </c>
      <c r="W121" s="25">
        <f t="shared" si="71"/>
        <v>0.9838613007199859</v>
      </c>
      <c r="X121" s="29">
        <f t="shared" si="52"/>
        <v>-2.4658177962906258E-3</v>
      </c>
      <c r="Y121" s="29">
        <f t="shared" si="53"/>
        <v>-2.4658177962906258E-3</v>
      </c>
      <c r="Z121" s="30">
        <v>2.5000000000000001E-3</v>
      </c>
      <c r="AA121" s="24">
        <v>2.5000000000000001E-3</v>
      </c>
      <c r="AB121" s="25">
        <f t="shared" si="54"/>
        <v>0.98632711851627652</v>
      </c>
      <c r="AC121" s="25">
        <f t="shared" si="55"/>
        <v>0.98632711851627652</v>
      </c>
      <c r="AD121" s="29">
        <f t="shared" si="56"/>
        <v>-2.4719977907675661E-3</v>
      </c>
      <c r="AE121" s="29">
        <f t="shared" si="57"/>
        <v>-2.4719977907675661E-3</v>
      </c>
      <c r="AF121" s="30">
        <v>2.5000000000000001E-3</v>
      </c>
      <c r="AG121" s="25">
        <v>2.5000000000000001E-3</v>
      </c>
      <c r="AH121" s="25">
        <f t="shared" si="58"/>
        <v>0.98879911630704409</v>
      </c>
      <c r="AI121" s="25">
        <f t="shared" si="59"/>
        <v>0.98879911630704409</v>
      </c>
      <c r="AJ121" s="29">
        <f t="shared" si="60"/>
        <v>-2.4781932739523782E-3</v>
      </c>
      <c r="AK121" s="29">
        <f t="shared" si="61"/>
        <v>-2.4781932739523782E-3</v>
      </c>
      <c r="AL121" s="30">
        <v>2.5000000000000001E-3</v>
      </c>
      <c r="AM121" s="25">
        <v>2.5000000000000001E-3</v>
      </c>
      <c r="AN121" s="25">
        <f t="shared" si="62"/>
        <v>0.99127730958099647</v>
      </c>
      <c r="AO121" s="25">
        <f t="shared" si="63"/>
        <v>0.99127730958099647</v>
      </c>
      <c r="AP121" s="29">
        <f t="shared" si="64"/>
        <v>-2.4844042846641212E-3</v>
      </c>
      <c r="AQ121" s="29">
        <f t="shared" si="65"/>
        <v>-2.4844042846641212E-3</v>
      </c>
      <c r="AR121" s="30">
        <v>2.5000000000000001E-3</v>
      </c>
      <c r="AS121" s="25">
        <v>2.5000000000000001E-3</v>
      </c>
      <c r="AT121" s="25">
        <f t="shared" si="38"/>
        <v>0.99376171386566059</v>
      </c>
      <c r="AU121" s="25">
        <f t="shared" si="39"/>
        <v>0.99376171386566059</v>
      </c>
      <c r="AV121" s="29">
        <f t="shared" si="66"/>
        <v>-2.4906308618186657E-3</v>
      </c>
      <c r="AW121" s="29">
        <f t="shared" si="67"/>
        <v>-2.4906308618186657E-3</v>
      </c>
      <c r="AX121" s="30">
        <v>2.5000000000000001E-3</v>
      </c>
      <c r="AY121" s="25">
        <v>2.5000000000000001E-3</v>
      </c>
      <c r="AZ121" s="25">
        <f t="shared" si="68"/>
        <v>0.99625234472747926</v>
      </c>
      <c r="BA121" s="26">
        <f t="shared" si="69"/>
        <v>0.99625234472747926</v>
      </c>
    </row>
    <row r="122" spans="1:53" x14ac:dyDescent="0.35">
      <c r="A122" s="21">
        <v>117</v>
      </c>
      <c r="B122" s="24">
        <v>1E-3</v>
      </c>
      <c r="C122" s="24">
        <v>1E-3</v>
      </c>
      <c r="D122" s="74">
        <f t="shared" si="40"/>
        <v>0.99054027422634316</v>
      </c>
      <c r="E122" s="74">
        <f t="shared" si="41"/>
        <v>0.99054027422634316</v>
      </c>
      <c r="F122" s="29">
        <f t="shared" si="42"/>
        <v>-9.9153180603239743E-4</v>
      </c>
      <c r="G122" s="29">
        <f t="shared" si="43"/>
        <v>-9.9153180603239743E-4</v>
      </c>
      <c r="H122" s="24">
        <v>1E-3</v>
      </c>
      <c r="I122" s="24">
        <v>1E-3</v>
      </c>
      <c r="J122" s="74">
        <f t="shared" si="44"/>
        <v>0.99153180603237556</v>
      </c>
      <c r="K122" s="74">
        <f t="shared" si="45"/>
        <v>0.99153180603237556</v>
      </c>
      <c r="L122" s="29">
        <f t="shared" si="46"/>
        <v>-9.9252433036267629E-4</v>
      </c>
      <c r="M122" s="29">
        <f t="shared" si="47"/>
        <v>-9.9252433036267629E-4</v>
      </c>
      <c r="N122" s="24">
        <v>1E-3</v>
      </c>
      <c r="O122" s="24">
        <v>1E-3</v>
      </c>
      <c r="P122" s="25">
        <f t="shared" si="48"/>
        <v>0.99252433036273824</v>
      </c>
      <c r="Q122" s="25">
        <f t="shared" si="49"/>
        <v>0.99252433036273824</v>
      </c>
      <c r="R122" s="29">
        <f t="shared" si="50"/>
        <v>8.6630296427523401E-3</v>
      </c>
      <c r="S122" s="29">
        <f t="shared" si="51"/>
        <v>8.6630296427523401E-3</v>
      </c>
      <c r="T122" s="24">
        <v>2.5000000000000001E-3</v>
      </c>
      <c r="U122" s="24">
        <v>2.5000000000000001E-3</v>
      </c>
      <c r="V122" s="25">
        <f t="shared" si="70"/>
        <v>0.9838613007199859</v>
      </c>
      <c r="W122" s="25">
        <f t="shared" si="71"/>
        <v>0.9838613007199859</v>
      </c>
      <c r="X122" s="29">
        <f t="shared" si="52"/>
        <v>-2.4658177962906258E-3</v>
      </c>
      <c r="Y122" s="29">
        <f t="shared" si="53"/>
        <v>-2.4658177962906258E-3</v>
      </c>
      <c r="Z122" s="30">
        <v>2.5000000000000001E-3</v>
      </c>
      <c r="AA122" s="24">
        <v>2.5000000000000001E-3</v>
      </c>
      <c r="AB122" s="25">
        <f t="shared" si="54"/>
        <v>0.98632711851627652</v>
      </c>
      <c r="AC122" s="25">
        <f t="shared" si="55"/>
        <v>0.98632711851627652</v>
      </c>
      <c r="AD122" s="29">
        <f t="shared" si="56"/>
        <v>-2.4719977907675661E-3</v>
      </c>
      <c r="AE122" s="29">
        <f t="shared" si="57"/>
        <v>-2.4719977907675661E-3</v>
      </c>
      <c r="AF122" s="30">
        <v>2.5000000000000001E-3</v>
      </c>
      <c r="AG122" s="25">
        <v>2.5000000000000001E-3</v>
      </c>
      <c r="AH122" s="25">
        <f t="shared" si="58"/>
        <v>0.98879911630704409</v>
      </c>
      <c r="AI122" s="25">
        <f t="shared" si="59"/>
        <v>0.98879911630704409</v>
      </c>
      <c r="AJ122" s="29">
        <f t="shared" si="60"/>
        <v>-2.4781932739523782E-3</v>
      </c>
      <c r="AK122" s="29">
        <f t="shared" si="61"/>
        <v>-2.4781932739523782E-3</v>
      </c>
      <c r="AL122" s="30">
        <v>2.5000000000000001E-3</v>
      </c>
      <c r="AM122" s="25">
        <v>2.5000000000000001E-3</v>
      </c>
      <c r="AN122" s="25">
        <f t="shared" si="62"/>
        <v>0.99127730958099647</v>
      </c>
      <c r="AO122" s="25">
        <f t="shared" si="63"/>
        <v>0.99127730958099647</v>
      </c>
      <c r="AP122" s="29">
        <f t="shared" si="64"/>
        <v>-2.4844042846641212E-3</v>
      </c>
      <c r="AQ122" s="29">
        <f t="shared" si="65"/>
        <v>-2.4844042846641212E-3</v>
      </c>
      <c r="AR122" s="30">
        <v>2.5000000000000001E-3</v>
      </c>
      <c r="AS122" s="25">
        <v>2.5000000000000001E-3</v>
      </c>
      <c r="AT122" s="25">
        <f t="shared" si="38"/>
        <v>0.99376171386566059</v>
      </c>
      <c r="AU122" s="25">
        <f t="shared" si="39"/>
        <v>0.99376171386566059</v>
      </c>
      <c r="AV122" s="29">
        <f t="shared" si="66"/>
        <v>-2.4906308618186657E-3</v>
      </c>
      <c r="AW122" s="29">
        <f t="shared" si="67"/>
        <v>-2.4906308618186657E-3</v>
      </c>
      <c r="AX122" s="30">
        <v>2.5000000000000001E-3</v>
      </c>
      <c r="AY122" s="25">
        <v>2.5000000000000001E-3</v>
      </c>
      <c r="AZ122" s="25">
        <f t="shared" si="68"/>
        <v>0.99625234472747926</v>
      </c>
      <c r="BA122" s="26">
        <f t="shared" si="69"/>
        <v>0.99625234472747926</v>
      </c>
    </row>
    <row r="123" spans="1:53" x14ac:dyDescent="0.35">
      <c r="A123" s="21">
        <v>118</v>
      </c>
      <c r="B123" s="24">
        <v>1E-3</v>
      </c>
      <c r="C123" s="24">
        <v>1E-3</v>
      </c>
      <c r="D123" s="74">
        <f t="shared" si="40"/>
        <v>0.99054027422634316</v>
      </c>
      <c r="E123" s="74">
        <f t="shared" si="41"/>
        <v>0.99054027422634316</v>
      </c>
      <c r="F123" s="29">
        <f t="shared" si="42"/>
        <v>-9.9153180603239743E-4</v>
      </c>
      <c r="G123" s="29">
        <f t="shared" si="43"/>
        <v>-9.9153180603239743E-4</v>
      </c>
      <c r="H123" s="24">
        <v>1E-3</v>
      </c>
      <c r="I123" s="24">
        <v>1E-3</v>
      </c>
      <c r="J123" s="74">
        <f t="shared" si="44"/>
        <v>0.99153180603237556</v>
      </c>
      <c r="K123" s="74">
        <f t="shared" si="45"/>
        <v>0.99153180603237556</v>
      </c>
      <c r="L123" s="29">
        <f t="shared" si="46"/>
        <v>-9.9252433036267629E-4</v>
      </c>
      <c r="M123" s="29">
        <f t="shared" si="47"/>
        <v>-9.9252433036267629E-4</v>
      </c>
      <c r="N123" s="24">
        <v>1E-3</v>
      </c>
      <c r="O123" s="24">
        <v>1E-3</v>
      </c>
      <c r="P123" s="25">
        <f t="shared" si="48"/>
        <v>0.99252433036273824</v>
      </c>
      <c r="Q123" s="25">
        <f t="shared" si="49"/>
        <v>0.99252433036273824</v>
      </c>
      <c r="R123" s="29">
        <f t="shared" si="50"/>
        <v>8.6630296427523401E-3</v>
      </c>
      <c r="S123" s="29">
        <f t="shared" si="51"/>
        <v>8.6630296427523401E-3</v>
      </c>
      <c r="T123" s="24">
        <v>2.5000000000000001E-3</v>
      </c>
      <c r="U123" s="24">
        <v>2.5000000000000001E-3</v>
      </c>
      <c r="V123" s="25">
        <f t="shared" si="70"/>
        <v>0.9838613007199859</v>
      </c>
      <c r="W123" s="25">
        <f t="shared" si="71"/>
        <v>0.9838613007199859</v>
      </c>
      <c r="X123" s="29">
        <f t="shared" si="52"/>
        <v>-2.4658177962906258E-3</v>
      </c>
      <c r="Y123" s="29">
        <f t="shared" si="53"/>
        <v>-2.4658177962906258E-3</v>
      </c>
      <c r="Z123" s="30">
        <v>2.5000000000000001E-3</v>
      </c>
      <c r="AA123" s="24">
        <v>2.5000000000000001E-3</v>
      </c>
      <c r="AB123" s="25">
        <f t="shared" si="54"/>
        <v>0.98632711851627652</v>
      </c>
      <c r="AC123" s="25">
        <f t="shared" si="55"/>
        <v>0.98632711851627652</v>
      </c>
      <c r="AD123" s="29">
        <f t="shared" si="56"/>
        <v>-2.4719977907675661E-3</v>
      </c>
      <c r="AE123" s="29">
        <f t="shared" si="57"/>
        <v>-2.4719977907675661E-3</v>
      </c>
      <c r="AF123" s="30">
        <v>2.5000000000000001E-3</v>
      </c>
      <c r="AG123" s="25">
        <v>2.5000000000000001E-3</v>
      </c>
      <c r="AH123" s="25">
        <f t="shared" si="58"/>
        <v>0.98879911630704409</v>
      </c>
      <c r="AI123" s="25">
        <f t="shared" si="59"/>
        <v>0.98879911630704409</v>
      </c>
      <c r="AJ123" s="29">
        <f t="shared" si="60"/>
        <v>-2.4781932739523782E-3</v>
      </c>
      <c r="AK123" s="29">
        <f t="shared" si="61"/>
        <v>-2.4781932739523782E-3</v>
      </c>
      <c r="AL123" s="30">
        <v>2.5000000000000001E-3</v>
      </c>
      <c r="AM123" s="25">
        <v>2.5000000000000001E-3</v>
      </c>
      <c r="AN123" s="25">
        <f t="shared" si="62"/>
        <v>0.99127730958099647</v>
      </c>
      <c r="AO123" s="25">
        <f t="shared" si="63"/>
        <v>0.99127730958099647</v>
      </c>
      <c r="AP123" s="29">
        <f t="shared" si="64"/>
        <v>-2.4844042846641212E-3</v>
      </c>
      <c r="AQ123" s="29">
        <f t="shared" si="65"/>
        <v>-2.4844042846641212E-3</v>
      </c>
      <c r="AR123" s="30">
        <v>2.5000000000000001E-3</v>
      </c>
      <c r="AS123" s="25">
        <v>2.5000000000000001E-3</v>
      </c>
      <c r="AT123" s="25">
        <f t="shared" si="38"/>
        <v>0.99376171386566059</v>
      </c>
      <c r="AU123" s="25">
        <f t="shared" si="39"/>
        <v>0.99376171386566059</v>
      </c>
      <c r="AV123" s="29">
        <f t="shared" si="66"/>
        <v>-2.4906308618186657E-3</v>
      </c>
      <c r="AW123" s="29">
        <f t="shared" si="67"/>
        <v>-2.4906308618186657E-3</v>
      </c>
      <c r="AX123" s="30">
        <v>2.5000000000000001E-3</v>
      </c>
      <c r="AY123" s="25">
        <v>2.5000000000000001E-3</v>
      </c>
      <c r="AZ123" s="25">
        <f t="shared" si="68"/>
        <v>0.99625234472747926</v>
      </c>
      <c r="BA123" s="26">
        <f t="shared" si="69"/>
        <v>0.99625234472747926</v>
      </c>
    </row>
    <row r="124" spans="1:53" ht="15" thickBot="1" x14ac:dyDescent="0.4">
      <c r="A124" s="21">
        <v>119</v>
      </c>
      <c r="B124" s="24">
        <v>1E-3</v>
      </c>
      <c r="C124" s="24">
        <v>1E-3</v>
      </c>
      <c r="D124" s="74">
        <f t="shared" si="40"/>
        <v>0.99054027422634316</v>
      </c>
      <c r="E124" s="74">
        <f t="shared" si="41"/>
        <v>0.99054027422634316</v>
      </c>
      <c r="F124" s="29">
        <f t="shared" si="42"/>
        <v>-9.9153180603239743E-4</v>
      </c>
      <c r="G124" s="29">
        <f t="shared" si="43"/>
        <v>-9.9153180603239743E-4</v>
      </c>
      <c r="H124" s="24">
        <v>1E-3</v>
      </c>
      <c r="I124" s="24">
        <v>1E-3</v>
      </c>
      <c r="J124" s="74">
        <f t="shared" si="44"/>
        <v>0.99153180603237556</v>
      </c>
      <c r="K124" s="74">
        <f t="shared" si="45"/>
        <v>0.99153180603237556</v>
      </c>
      <c r="L124" s="29">
        <f t="shared" si="46"/>
        <v>-9.9252433036267629E-4</v>
      </c>
      <c r="M124" s="29">
        <f t="shared" si="47"/>
        <v>-9.9252433036267629E-4</v>
      </c>
      <c r="N124" s="24">
        <v>1E-3</v>
      </c>
      <c r="O124" s="24">
        <v>1E-3</v>
      </c>
      <c r="P124" s="25">
        <f t="shared" si="48"/>
        <v>0.99252433036273824</v>
      </c>
      <c r="Q124" s="25">
        <f t="shared" si="49"/>
        <v>0.99252433036273824</v>
      </c>
      <c r="R124" s="29">
        <f t="shared" si="50"/>
        <v>8.6630296427523401E-3</v>
      </c>
      <c r="S124" s="29">
        <f t="shared" si="51"/>
        <v>8.6630296427523401E-3</v>
      </c>
      <c r="T124" s="24">
        <v>2.5000000000000001E-3</v>
      </c>
      <c r="U124" s="24">
        <v>2.5000000000000001E-3</v>
      </c>
      <c r="V124" s="25">
        <f t="shared" si="70"/>
        <v>0.9838613007199859</v>
      </c>
      <c r="W124" s="25">
        <f t="shared" si="71"/>
        <v>0.9838613007199859</v>
      </c>
      <c r="X124" s="29">
        <f t="shared" si="52"/>
        <v>-2.4658177962906258E-3</v>
      </c>
      <c r="Y124" s="29">
        <f t="shared" si="53"/>
        <v>-2.4658177962906258E-3</v>
      </c>
      <c r="Z124" s="30">
        <v>2.5000000000000001E-3</v>
      </c>
      <c r="AA124" s="24">
        <v>2.5000000000000001E-3</v>
      </c>
      <c r="AB124" s="25">
        <f t="shared" si="54"/>
        <v>0.98632711851627652</v>
      </c>
      <c r="AC124" s="25">
        <f t="shared" si="55"/>
        <v>0.98632711851627652</v>
      </c>
      <c r="AD124" s="29">
        <f t="shared" si="56"/>
        <v>-2.4719977907675661E-3</v>
      </c>
      <c r="AE124" s="29">
        <f t="shared" si="57"/>
        <v>-2.4719977907675661E-3</v>
      </c>
      <c r="AF124" s="31">
        <v>2.5000000000000001E-3</v>
      </c>
      <c r="AG124" s="27">
        <v>2.5000000000000001E-3</v>
      </c>
      <c r="AH124" s="27">
        <f t="shared" si="58"/>
        <v>0.98879911630704409</v>
      </c>
      <c r="AI124" s="27">
        <f t="shared" si="59"/>
        <v>0.98879911630704409</v>
      </c>
      <c r="AJ124" s="29">
        <f t="shared" si="60"/>
        <v>-2.4781932739523782E-3</v>
      </c>
      <c r="AK124" s="29">
        <f t="shared" si="61"/>
        <v>-2.4781932739523782E-3</v>
      </c>
      <c r="AL124" s="31">
        <v>2.5000000000000001E-3</v>
      </c>
      <c r="AM124" s="27">
        <v>2.5000000000000001E-3</v>
      </c>
      <c r="AN124" s="27">
        <f t="shared" si="62"/>
        <v>0.99127730958099647</v>
      </c>
      <c r="AO124" s="27">
        <f t="shared" si="63"/>
        <v>0.99127730958099647</v>
      </c>
      <c r="AP124" s="29">
        <f t="shared" si="64"/>
        <v>-2.4844042846641212E-3</v>
      </c>
      <c r="AQ124" s="29">
        <f t="shared" si="65"/>
        <v>-2.4844042846641212E-3</v>
      </c>
      <c r="AR124" s="31">
        <v>2.5000000000000001E-3</v>
      </c>
      <c r="AS124" s="27">
        <v>2.5000000000000001E-3</v>
      </c>
      <c r="AT124" s="27">
        <f>(1-AR124)^2.5</f>
        <v>0.99376171386566059</v>
      </c>
      <c r="AU124" s="27">
        <f>(1-AS124)^2.5</f>
        <v>0.99376171386566059</v>
      </c>
      <c r="AV124" s="29">
        <f t="shared" si="66"/>
        <v>-2.4906308618186657E-3</v>
      </c>
      <c r="AW124" s="29">
        <f t="shared" si="67"/>
        <v>-2.4906308618186657E-3</v>
      </c>
      <c r="AX124" s="31">
        <v>2.5000000000000001E-3</v>
      </c>
      <c r="AY124" s="27">
        <v>2.5000000000000001E-3</v>
      </c>
      <c r="AZ124" s="27">
        <f t="shared" si="68"/>
        <v>0.99625234472747926</v>
      </c>
      <c r="BA124" s="28">
        <f t="shared" si="69"/>
        <v>0.99625234472747926</v>
      </c>
    </row>
  </sheetData>
  <mergeCells count="9">
    <mergeCell ref="B3:G3"/>
    <mergeCell ref="H3:M3"/>
    <mergeCell ref="AX3:BA3"/>
    <mergeCell ref="Z3:AE3"/>
    <mergeCell ref="N3:S3"/>
    <mergeCell ref="T3:Y3"/>
    <mergeCell ref="AR3:AW3"/>
    <mergeCell ref="AL3:AQ3"/>
    <mergeCell ref="AF3:AK3"/>
  </mergeCells>
  <conditionalFormatting sqref="F5:G124">
    <cfRule type="cellIs" dxfId="15" priority="17" operator="lessThan">
      <formula>0</formula>
    </cfRule>
    <cfRule type="cellIs" dxfId="14" priority="18" operator="greaterThan">
      <formula>0</formula>
    </cfRule>
  </conditionalFormatting>
  <conditionalFormatting sqref="L5:M124">
    <cfRule type="cellIs" dxfId="13" priority="13" operator="lessThan">
      <formula>0</formula>
    </cfRule>
    <cfRule type="cellIs" dxfId="12" priority="14" operator="greaterThan">
      <formula>0</formula>
    </cfRule>
  </conditionalFormatting>
  <conditionalFormatting sqref="R5:S124">
    <cfRule type="cellIs" dxfId="11" priority="11" operator="lessThan">
      <formula>0</formula>
    </cfRule>
    <cfRule type="cellIs" dxfId="10" priority="12" operator="greaterThan">
      <formula>0</formula>
    </cfRule>
  </conditionalFormatting>
  <conditionalFormatting sqref="X5:Y124">
    <cfRule type="cellIs" dxfId="9" priority="9" operator="lessThan">
      <formula>0</formula>
    </cfRule>
    <cfRule type="cellIs" dxfId="8" priority="10" operator="greaterThan">
      <formula>0</formula>
    </cfRule>
  </conditionalFormatting>
  <conditionalFormatting sqref="AD5:AE124">
    <cfRule type="cellIs" dxfId="7" priority="7" operator="lessThan">
      <formula>0</formula>
    </cfRule>
    <cfRule type="cellIs" dxfId="6" priority="8" operator="greaterThan">
      <formula>0</formula>
    </cfRule>
  </conditionalFormatting>
  <conditionalFormatting sqref="AJ5:AK124">
    <cfRule type="cellIs" dxfId="5" priority="5" operator="lessThan">
      <formula>0</formula>
    </cfRule>
    <cfRule type="cellIs" dxfId="4" priority="6" operator="greaterThan">
      <formula>0</formula>
    </cfRule>
  </conditionalFormatting>
  <conditionalFormatting sqref="AP5:AQ124">
    <cfRule type="cellIs" dxfId="3" priority="3" operator="lessThan">
      <formula>0</formula>
    </cfRule>
    <cfRule type="cellIs" dxfId="2" priority="4" operator="greaterThan">
      <formula>0</formula>
    </cfRule>
  </conditionalFormatting>
  <conditionalFormatting sqref="AV5:AW124">
    <cfRule type="cellIs" dxfId="1" priority="1" operator="lessThan">
      <formula>0</formula>
    </cfRule>
    <cfRule type="cellIs" dxfId="0" priority="2" operator="greater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B1:DR114"/>
  <sheetViews>
    <sheetView showGridLines="0" workbookViewId="0">
      <pane xSplit="2" ySplit="4" topLeftCell="C5" activePane="bottomRight" state="frozen"/>
      <selection pane="topRight" activeCell="C1" sqref="C1"/>
      <selection pane="bottomLeft" activeCell="A5" sqref="A5"/>
      <selection pane="bottomRight" activeCell="C31" sqref="C31"/>
    </sheetView>
  </sheetViews>
  <sheetFormatPr defaultColWidth="9.1796875" defaultRowHeight="14.5" x14ac:dyDescent="0.35"/>
  <cols>
    <col min="1" max="1" width="9.1796875" style="43"/>
    <col min="2" max="2" width="16.1796875" style="43" customWidth="1"/>
    <col min="3" max="95" width="10.1796875" style="43" bestFit="1" customWidth="1"/>
    <col min="96" max="122" width="9.54296875" style="43" bestFit="1" customWidth="1"/>
    <col min="123" max="16384" width="9.1796875" style="43"/>
  </cols>
  <sheetData>
    <row r="1" spans="2:122" x14ac:dyDescent="0.35">
      <c r="B1" s="69" t="s">
        <v>18</v>
      </c>
      <c r="C1"/>
      <c r="D1"/>
      <c r="E1"/>
      <c r="F1"/>
      <c r="G1"/>
      <c r="H1"/>
      <c r="I1"/>
      <c r="J1"/>
      <c r="K1"/>
      <c r="L1"/>
      <c r="M1"/>
      <c r="N1"/>
      <c r="O1"/>
      <c r="P1"/>
    </row>
    <row r="2" spans="2:122" x14ac:dyDescent="0.35">
      <c r="B2" s="42" t="s">
        <v>19</v>
      </c>
    </row>
    <row r="3" spans="2:122" ht="15" thickBot="1" x14ac:dyDescent="0.4">
      <c r="B3" s="42" t="s">
        <v>7</v>
      </c>
    </row>
    <row r="4" spans="2:122" x14ac:dyDescent="0.35">
      <c r="B4" s="44"/>
      <c r="C4" s="45">
        <v>0</v>
      </c>
      <c r="D4" s="45">
        <v>1</v>
      </c>
      <c r="E4" s="45">
        <v>2</v>
      </c>
      <c r="F4" s="45">
        <v>3</v>
      </c>
      <c r="G4" s="45">
        <v>4</v>
      </c>
      <c r="H4" s="45">
        <v>5</v>
      </c>
      <c r="I4" s="45">
        <v>6</v>
      </c>
      <c r="J4" s="45">
        <v>7</v>
      </c>
      <c r="K4" s="45">
        <v>8</v>
      </c>
      <c r="L4" s="45">
        <v>9</v>
      </c>
      <c r="M4" s="45">
        <v>10</v>
      </c>
      <c r="N4" s="45">
        <v>11</v>
      </c>
      <c r="O4" s="45">
        <v>12</v>
      </c>
      <c r="P4" s="45">
        <v>13</v>
      </c>
      <c r="Q4" s="45">
        <v>14</v>
      </c>
      <c r="R4" s="45">
        <v>15</v>
      </c>
      <c r="S4" s="45">
        <v>16</v>
      </c>
      <c r="T4" s="45">
        <v>17</v>
      </c>
      <c r="U4" s="45">
        <v>18</v>
      </c>
      <c r="V4" s="45">
        <v>19</v>
      </c>
      <c r="W4" s="45">
        <v>20</v>
      </c>
      <c r="X4" s="45">
        <v>21</v>
      </c>
      <c r="Y4" s="45">
        <v>22</v>
      </c>
      <c r="Z4" s="45">
        <v>23</v>
      </c>
      <c r="AA4" s="45">
        <v>24</v>
      </c>
      <c r="AB4" s="45">
        <v>25</v>
      </c>
      <c r="AC4" s="45">
        <v>26</v>
      </c>
      <c r="AD4" s="45">
        <v>27</v>
      </c>
      <c r="AE4" s="45">
        <v>28</v>
      </c>
      <c r="AF4" s="45">
        <v>29</v>
      </c>
      <c r="AG4" s="45">
        <v>30</v>
      </c>
      <c r="AH4" s="45">
        <v>31</v>
      </c>
      <c r="AI4" s="45">
        <v>32</v>
      </c>
      <c r="AJ4" s="45">
        <v>33</v>
      </c>
      <c r="AK4" s="45">
        <v>34</v>
      </c>
      <c r="AL4" s="45">
        <v>35</v>
      </c>
      <c r="AM4" s="45">
        <v>36</v>
      </c>
      <c r="AN4" s="45">
        <v>37</v>
      </c>
      <c r="AO4" s="45">
        <v>38</v>
      </c>
      <c r="AP4" s="45">
        <v>39</v>
      </c>
      <c r="AQ4" s="45">
        <v>40</v>
      </c>
      <c r="AR4" s="45">
        <v>41</v>
      </c>
      <c r="AS4" s="45">
        <v>42</v>
      </c>
      <c r="AT4" s="45">
        <v>43</v>
      </c>
      <c r="AU4" s="45">
        <v>44</v>
      </c>
      <c r="AV4" s="45">
        <v>45</v>
      </c>
      <c r="AW4" s="45">
        <v>46</v>
      </c>
      <c r="AX4" s="45">
        <v>47</v>
      </c>
      <c r="AY4" s="45">
        <v>48</v>
      </c>
      <c r="AZ4" s="45">
        <v>49</v>
      </c>
      <c r="BA4" s="45">
        <v>50</v>
      </c>
      <c r="BB4" s="45">
        <v>51</v>
      </c>
      <c r="BC4" s="45">
        <v>52</v>
      </c>
      <c r="BD4" s="45">
        <v>53</v>
      </c>
      <c r="BE4" s="45">
        <v>54</v>
      </c>
      <c r="BF4" s="45">
        <v>55</v>
      </c>
      <c r="BG4" s="45">
        <v>56</v>
      </c>
      <c r="BH4" s="45">
        <v>57</v>
      </c>
      <c r="BI4" s="45">
        <v>58</v>
      </c>
      <c r="BJ4" s="45">
        <v>59</v>
      </c>
      <c r="BK4" s="45">
        <v>60</v>
      </c>
      <c r="BL4" s="45">
        <v>61</v>
      </c>
      <c r="BM4" s="45">
        <v>62</v>
      </c>
      <c r="BN4" s="45">
        <v>63</v>
      </c>
      <c r="BO4" s="45">
        <v>64</v>
      </c>
      <c r="BP4" s="45">
        <v>65</v>
      </c>
      <c r="BQ4" s="45">
        <v>66</v>
      </c>
      <c r="BR4" s="45">
        <v>67</v>
      </c>
      <c r="BS4" s="45">
        <v>68</v>
      </c>
      <c r="BT4" s="45">
        <v>69</v>
      </c>
      <c r="BU4" s="45">
        <v>70</v>
      </c>
      <c r="BV4" s="45">
        <v>71</v>
      </c>
      <c r="BW4" s="45">
        <v>72</v>
      </c>
      <c r="BX4" s="45">
        <v>73</v>
      </c>
      <c r="BY4" s="45">
        <v>74</v>
      </c>
      <c r="BZ4" s="45">
        <v>75</v>
      </c>
      <c r="CA4" s="45">
        <v>76</v>
      </c>
      <c r="CB4" s="45">
        <v>77</v>
      </c>
      <c r="CC4" s="45">
        <v>78</v>
      </c>
      <c r="CD4" s="45">
        <v>79</v>
      </c>
      <c r="CE4" s="45">
        <v>80</v>
      </c>
      <c r="CF4" s="45">
        <v>81</v>
      </c>
      <c r="CG4" s="45">
        <v>82</v>
      </c>
      <c r="CH4" s="45">
        <v>83</v>
      </c>
      <c r="CI4" s="45">
        <v>84</v>
      </c>
      <c r="CJ4" s="45">
        <v>85</v>
      </c>
      <c r="CK4" s="45">
        <v>86</v>
      </c>
      <c r="CL4" s="45">
        <v>87</v>
      </c>
      <c r="CM4" s="45">
        <v>88</v>
      </c>
      <c r="CN4" s="45">
        <v>89</v>
      </c>
      <c r="CO4" s="45">
        <v>90</v>
      </c>
      <c r="CP4" s="45">
        <v>91</v>
      </c>
      <c r="CQ4" s="45">
        <v>92</v>
      </c>
      <c r="CR4" s="45">
        <v>93</v>
      </c>
      <c r="CS4" s="45">
        <v>94</v>
      </c>
      <c r="CT4" s="45">
        <v>95</v>
      </c>
      <c r="CU4" s="45">
        <v>96</v>
      </c>
      <c r="CV4" s="45">
        <v>97</v>
      </c>
      <c r="CW4" s="45">
        <v>98</v>
      </c>
      <c r="CX4" s="45">
        <v>99</v>
      </c>
      <c r="CY4" s="45">
        <v>100</v>
      </c>
      <c r="CZ4" s="45">
        <v>101</v>
      </c>
      <c r="DA4" s="45">
        <v>102</v>
      </c>
      <c r="DB4" s="45">
        <v>103</v>
      </c>
      <c r="DC4" s="45">
        <v>104</v>
      </c>
      <c r="DD4" s="45">
        <v>105</v>
      </c>
      <c r="DE4" s="45">
        <v>106</v>
      </c>
      <c r="DF4" s="45">
        <v>107</v>
      </c>
      <c r="DG4" s="45">
        <v>108</v>
      </c>
      <c r="DH4" s="45">
        <v>109</v>
      </c>
      <c r="DI4" s="45">
        <v>110</v>
      </c>
      <c r="DJ4" s="45">
        <v>111</v>
      </c>
      <c r="DK4" s="45">
        <v>112</v>
      </c>
      <c r="DL4" s="45">
        <v>113</v>
      </c>
      <c r="DM4" s="45">
        <v>114</v>
      </c>
      <c r="DN4" s="45">
        <v>115</v>
      </c>
      <c r="DO4" s="45">
        <v>116</v>
      </c>
      <c r="DP4" s="45">
        <v>117</v>
      </c>
      <c r="DQ4" s="45">
        <v>118</v>
      </c>
      <c r="DR4" s="46">
        <v>119</v>
      </c>
    </row>
    <row r="5" spans="2:122" x14ac:dyDescent="0.35">
      <c r="B5" s="47">
        <v>2025</v>
      </c>
      <c r="C5" s="90">
        <v>3.6424599082851119E-3</v>
      </c>
      <c r="D5" s="90">
        <v>3.6424599082851119E-3</v>
      </c>
      <c r="E5" s="90">
        <v>3.6424599082851119E-3</v>
      </c>
      <c r="F5" s="90">
        <v>3.6424599082851119E-3</v>
      </c>
      <c r="G5" s="90">
        <v>3.6424599082851119E-3</v>
      </c>
      <c r="H5" s="90">
        <v>3.6424599082851119E-3</v>
      </c>
      <c r="I5" s="90">
        <v>3.6424599082851119E-3</v>
      </c>
      <c r="J5" s="90">
        <v>3.6424599082851119E-3</v>
      </c>
      <c r="K5" s="90">
        <v>3.6424599082851119E-3</v>
      </c>
      <c r="L5" s="90">
        <v>3.6424599082851119E-3</v>
      </c>
      <c r="M5" s="90">
        <v>3.6424599082851119E-3</v>
      </c>
      <c r="N5" s="90">
        <v>3.6424599082851119E-3</v>
      </c>
      <c r="O5" s="90">
        <v>3.6424599082851119E-3</v>
      </c>
      <c r="P5" s="90">
        <v>3.6424599082851119E-3</v>
      </c>
      <c r="Q5" s="90">
        <v>3.6424599082851119E-3</v>
      </c>
      <c r="R5" s="90">
        <v>3.6424599082851119E-3</v>
      </c>
      <c r="S5" s="90">
        <v>3.6424599082851119E-3</v>
      </c>
      <c r="T5" s="90">
        <v>3.6424599082851119E-3</v>
      </c>
      <c r="U5" s="90">
        <v>3.6424599082851119E-3</v>
      </c>
      <c r="V5" s="90">
        <v>3.6424599082851119E-3</v>
      </c>
      <c r="W5" s="90">
        <v>3.6424599082851119E-3</v>
      </c>
      <c r="X5" s="90">
        <v>1.7032793278183025E-3</v>
      </c>
      <c r="Y5" s="90">
        <v>-7.3374132709235732E-4</v>
      </c>
      <c r="Z5" s="90">
        <v>-1.7864212204609803E-3</v>
      </c>
      <c r="AA5" s="90">
        <v>-2.839101113829603E-3</v>
      </c>
      <c r="AB5" s="90">
        <v>-3.8917810071982259E-3</v>
      </c>
      <c r="AC5" s="90">
        <v>-4.9444609005668489E-3</v>
      </c>
      <c r="AD5" s="90">
        <v>-5.9971407939354718E-3</v>
      </c>
      <c r="AE5" s="90">
        <v>-7.0498206873040948E-3</v>
      </c>
      <c r="AF5" s="90">
        <v>-8.1025005806727168E-3</v>
      </c>
      <c r="AG5" s="90">
        <v>-9.1551804740413415E-3</v>
      </c>
      <c r="AH5" s="90">
        <v>-9.1551804740413415E-3</v>
      </c>
      <c r="AI5" s="90">
        <v>-9.1551804740413415E-3</v>
      </c>
      <c r="AJ5" s="90">
        <v>-9.1551804740413415E-3</v>
      </c>
      <c r="AK5" s="90">
        <v>-9.1551804740413415E-3</v>
      </c>
      <c r="AL5" s="90">
        <v>-9.1551804740413415E-3</v>
      </c>
      <c r="AM5" s="90">
        <v>-9.1551804740413415E-3</v>
      </c>
      <c r="AN5" s="90">
        <v>-9.1551804740413415E-3</v>
      </c>
      <c r="AO5" s="90">
        <v>-9.1551804740413415E-3</v>
      </c>
      <c r="AP5" s="90">
        <v>-9.1551804740413415E-3</v>
      </c>
      <c r="AQ5" s="90">
        <v>-9.1551804740413415E-3</v>
      </c>
      <c r="AR5" s="90">
        <v>-7.0553970045052761E-3</v>
      </c>
      <c r="AS5" s="90">
        <v>-4.9556135349692106E-3</v>
      </c>
      <c r="AT5" s="90">
        <v>-2.8558300654331456E-3</v>
      </c>
      <c r="AU5" s="90">
        <v>-7.5604659589708061E-4</v>
      </c>
      <c r="AV5" s="90">
        <v>3.3816668092404062E-3</v>
      </c>
      <c r="AW5" s="90">
        <v>3.3816668092404062E-3</v>
      </c>
      <c r="AX5" s="90">
        <v>3.3816668092404062E-3</v>
      </c>
      <c r="AY5" s="90">
        <v>3.3816668092404062E-3</v>
      </c>
      <c r="AZ5" s="90">
        <v>3.3816668092404062E-3</v>
      </c>
      <c r="BA5" s="90">
        <v>3.3816668092404062E-3</v>
      </c>
      <c r="BB5" s="90">
        <v>3.3816668092404062E-3</v>
      </c>
      <c r="BC5" s="90">
        <v>3.3816668092404062E-3</v>
      </c>
      <c r="BD5" s="90">
        <v>3.3816668092404062E-3</v>
      </c>
      <c r="BE5" s="90">
        <v>3.3816668092404062E-3</v>
      </c>
      <c r="BF5" s="90">
        <v>3.3816668092404062E-3</v>
      </c>
      <c r="BG5" s="90">
        <v>3.3816668092404062E-3</v>
      </c>
      <c r="BH5" s="90">
        <v>3.3816668092404062E-3</v>
      </c>
      <c r="BI5" s="90">
        <v>3.3816668092404062E-3</v>
      </c>
      <c r="BJ5" s="90">
        <v>3.3816668092404062E-3</v>
      </c>
      <c r="BK5" s="90">
        <v>3.3816668092404062E-3</v>
      </c>
      <c r="BL5" s="90">
        <v>3.8075596640565709E-3</v>
      </c>
      <c r="BM5" s="90">
        <v>4.2334525188727351E-3</v>
      </c>
      <c r="BN5" s="90">
        <v>4.6593453736888998E-3</v>
      </c>
      <c r="BO5" s="90">
        <v>5.0852382285050644E-3</v>
      </c>
      <c r="BP5" s="90">
        <v>5.5111310833212291E-3</v>
      </c>
      <c r="BQ5" s="90">
        <v>5.5111310833212291E-3</v>
      </c>
      <c r="BR5" s="90">
        <v>5.5111310833212291E-3</v>
      </c>
      <c r="BS5" s="90">
        <v>5.5111310833212291E-3</v>
      </c>
      <c r="BT5" s="90">
        <v>5.5111310833212291E-3</v>
      </c>
      <c r="BU5" s="90">
        <v>5.5111310833212291E-3</v>
      </c>
      <c r="BV5" s="90">
        <v>5.5111310833212291E-3</v>
      </c>
      <c r="BW5" s="90">
        <v>5.5111310833212291E-3</v>
      </c>
      <c r="BX5" s="90">
        <v>5.5111310833212291E-3</v>
      </c>
      <c r="BY5" s="90">
        <v>5.5111310833212291E-3</v>
      </c>
      <c r="BZ5" s="90">
        <v>5.5111310833212291E-3</v>
      </c>
      <c r="CA5" s="90">
        <v>5.5111310833212291E-3</v>
      </c>
      <c r="CB5" s="90">
        <v>5.5111310833212291E-3</v>
      </c>
      <c r="CC5" s="90">
        <v>5.5111310833212291E-3</v>
      </c>
      <c r="CD5" s="90">
        <v>5.5111310833212291E-3</v>
      </c>
      <c r="CE5" s="90">
        <v>5.5111310833212291E-3</v>
      </c>
      <c r="CF5" s="90">
        <v>5.5111310833212291E-3</v>
      </c>
      <c r="CG5" s="90">
        <v>5.5111310833212291E-3</v>
      </c>
      <c r="CH5" s="90">
        <v>5.5111310833212291E-3</v>
      </c>
      <c r="CI5" s="90">
        <v>5.5111310833212291E-3</v>
      </c>
      <c r="CJ5" s="90">
        <v>5.5111310833212291E-3</v>
      </c>
      <c r="CK5" s="90">
        <v>5.0600179749891059E-3</v>
      </c>
      <c r="CL5" s="90">
        <v>4.6089048666569836E-3</v>
      </c>
      <c r="CM5" s="90">
        <v>4.1577917583248605E-3</v>
      </c>
      <c r="CN5" s="90">
        <v>3.7066786499927377E-3</v>
      </c>
      <c r="CO5" s="90">
        <v>3.255565541660615E-3</v>
      </c>
      <c r="CP5" s="90">
        <v>2.8044524333284918E-3</v>
      </c>
      <c r="CQ5" s="90">
        <v>2.3533393249963691E-3</v>
      </c>
      <c r="CR5" s="90">
        <v>1.9022262166642464E-3</v>
      </c>
      <c r="CS5" s="90">
        <v>1.4511131083321236E-3</v>
      </c>
      <c r="CT5" s="90">
        <v>1E-3</v>
      </c>
      <c r="CU5" s="90">
        <v>1E-3</v>
      </c>
      <c r="CV5" s="90">
        <v>1E-3</v>
      </c>
      <c r="CW5" s="90">
        <v>1E-3</v>
      </c>
      <c r="CX5" s="90">
        <v>1E-3</v>
      </c>
      <c r="CY5" s="90">
        <v>1E-3</v>
      </c>
      <c r="CZ5" s="90">
        <v>1E-3</v>
      </c>
      <c r="DA5" s="90">
        <v>1E-3</v>
      </c>
      <c r="DB5" s="90">
        <v>1E-3</v>
      </c>
      <c r="DC5" s="90">
        <v>1E-3</v>
      </c>
      <c r="DD5" s="90">
        <v>1E-3</v>
      </c>
      <c r="DE5" s="90">
        <v>1E-3</v>
      </c>
      <c r="DF5" s="90">
        <v>1E-3</v>
      </c>
      <c r="DG5" s="90">
        <v>1E-3</v>
      </c>
      <c r="DH5" s="90">
        <v>1E-3</v>
      </c>
      <c r="DI5" s="90">
        <v>1E-3</v>
      </c>
      <c r="DJ5" s="90">
        <v>1E-3</v>
      </c>
      <c r="DK5" s="90">
        <v>1E-3</v>
      </c>
      <c r="DL5" s="90">
        <v>1E-3</v>
      </c>
      <c r="DM5" s="90">
        <v>1E-3</v>
      </c>
      <c r="DN5" s="90">
        <v>1E-3</v>
      </c>
      <c r="DO5" s="90">
        <v>1E-3</v>
      </c>
      <c r="DP5" s="90">
        <v>1E-3</v>
      </c>
      <c r="DQ5" s="90">
        <v>1E-3</v>
      </c>
      <c r="DR5" s="91">
        <v>1E-3</v>
      </c>
    </row>
    <row r="6" spans="2:122" x14ac:dyDescent="0.35">
      <c r="B6" s="47">
        <f>+B5+1</f>
        <v>2026</v>
      </c>
      <c r="C6" s="90">
        <v>4.541682897280447E-3</v>
      </c>
      <c r="D6" s="90">
        <v>4.541682897280447E-3</v>
      </c>
      <c r="E6" s="90">
        <v>4.541682897280447E-3</v>
      </c>
      <c r="F6" s="90">
        <v>4.541682897280447E-3</v>
      </c>
      <c r="G6" s="90">
        <v>4.541682897280447E-3</v>
      </c>
      <c r="H6" s="90">
        <v>4.541682897280447E-3</v>
      </c>
      <c r="I6" s="90">
        <v>4.541682897280447E-3</v>
      </c>
      <c r="J6" s="90">
        <v>4.541682897280447E-3</v>
      </c>
      <c r="K6" s="90">
        <v>4.541682897280447E-3</v>
      </c>
      <c r="L6" s="90">
        <v>4.541682897280447E-3</v>
      </c>
      <c r="M6" s="90">
        <v>4.541682897280447E-3</v>
      </c>
      <c r="N6" s="90">
        <v>4.541682897280447E-3</v>
      </c>
      <c r="O6" s="90">
        <v>4.541682897280447E-3</v>
      </c>
      <c r="P6" s="90">
        <v>4.541682897280447E-3</v>
      </c>
      <c r="Q6" s="90">
        <v>4.541682897280447E-3</v>
      </c>
      <c r="R6" s="90">
        <v>4.541682897280447E-3</v>
      </c>
      <c r="S6" s="90">
        <v>4.541682897280447E-3</v>
      </c>
      <c r="T6" s="90">
        <v>4.541682897280447E-3</v>
      </c>
      <c r="U6" s="90">
        <v>4.541682897280447E-3</v>
      </c>
      <c r="V6" s="90">
        <v>4.541682897280447E-3</v>
      </c>
      <c r="W6" s="90">
        <v>4.541682897280447E-3</v>
      </c>
      <c r="X6" s="90">
        <v>2.7686815230840737E-3</v>
      </c>
      <c r="Y6" s="90">
        <v>0</v>
      </c>
      <c r="Z6" s="90">
        <v>0</v>
      </c>
      <c r="AA6" s="90">
        <v>0</v>
      </c>
      <c r="AB6" s="90">
        <v>0</v>
      </c>
      <c r="AC6" s="90">
        <v>0</v>
      </c>
      <c r="AD6" s="90">
        <v>0</v>
      </c>
      <c r="AE6" s="90">
        <v>0</v>
      </c>
      <c r="AF6" s="90">
        <v>0</v>
      </c>
      <c r="AG6" s="90">
        <v>0</v>
      </c>
      <c r="AH6" s="90">
        <v>0</v>
      </c>
      <c r="AI6" s="90">
        <v>0</v>
      </c>
      <c r="AJ6" s="90">
        <v>0</v>
      </c>
      <c r="AK6" s="90">
        <v>0</v>
      </c>
      <c r="AL6" s="90">
        <v>0</v>
      </c>
      <c r="AM6" s="90">
        <v>0</v>
      </c>
      <c r="AN6" s="90">
        <v>0</v>
      </c>
      <c r="AO6" s="90">
        <v>0</v>
      </c>
      <c r="AP6" s="90">
        <v>0</v>
      </c>
      <c r="AQ6" s="90">
        <v>0</v>
      </c>
      <c r="AR6" s="90">
        <v>0</v>
      </c>
      <c r="AS6" s="90">
        <v>0</v>
      </c>
      <c r="AT6" s="90">
        <v>0</v>
      </c>
      <c r="AU6" s="90">
        <v>0</v>
      </c>
      <c r="AV6" s="90">
        <v>4.0758598712028445E-3</v>
      </c>
      <c r="AW6" s="90">
        <v>4.0758598712028445E-3</v>
      </c>
      <c r="AX6" s="90">
        <v>4.0758598712028445E-3</v>
      </c>
      <c r="AY6" s="90">
        <v>4.0758598712028445E-3</v>
      </c>
      <c r="AZ6" s="90">
        <v>4.0758598712028445E-3</v>
      </c>
      <c r="BA6" s="90">
        <v>4.0758598712028445E-3</v>
      </c>
      <c r="BB6" s="90">
        <v>4.0758598712028445E-3</v>
      </c>
      <c r="BC6" s="90">
        <v>4.0758598712028445E-3</v>
      </c>
      <c r="BD6" s="90">
        <v>4.0758598712028445E-3</v>
      </c>
      <c r="BE6" s="90">
        <v>4.0758598712028445E-3</v>
      </c>
      <c r="BF6" s="90">
        <v>4.0758598712028445E-3</v>
      </c>
      <c r="BG6" s="90">
        <v>4.0758598712028445E-3</v>
      </c>
      <c r="BH6" s="90">
        <v>4.0758598712028445E-3</v>
      </c>
      <c r="BI6" s="90">
        <v>4.0758598712028445E-3</v>
      </c>
      <c r="BJ6" s="90">
        <v>4.0758598712028445E-3</v>
      </c>
      <c r="BK6" s="90">
        <v>4.0758598712028445E-3</v>
      </c>
      <c r="BL6" s="90">
        <v>4.4324208217683143E-3</v>
      </c>
      <c r="BM6" s="90">
        <v>4.7889817723337849E-3</v>
      </c>
      <c r="BN6" s="90">
        <v>5.1455427228992547E-3</v>
      </c>
      <c r="BO6" s="90">
        <v>5.5021036734647253E-3</v>
      </c>
      <c r="BP6" s="90">
        <v>5.8586646240301951E-3</v>
      </c>
      <c r="BQ6" s="90">
        <v>5.8586646240301951E-3</v>
      </c>
      <c r="BR6" s="90">
        <v>5.8586646240301951E-3</v>
      </c>
      <c r="BS6" s="90">
        <v>5.8586646240301951E-3</v>
      </c>
      <c r="BT6" s="90">
        <v>5.8586646240301951E-3</v>
      </c>
      <c r="BU6" s="90">
        <v>5.8586646240301951E-3</v>
      </c>
      <c r="BV6" s="90">
        <v>5.8586646240301951E-3</v>
      </c>
      <c r="BW6" s="90">
        <v>5.8586646240301951E-3</v>
      </c>
      <c r="BX6" s="90">
        <v>5.8586646240301951E-3</v>
      </c>
      <c r="BY6" s="90">
        <v>5.8586646240301951E-3</v>
      </c>
      <c r="BZ6" s="90">
        <v>5.8586646240301951E-3</v>
      </c>
      <c r="CA6" s="90">
        <v>5.8586646240301951E-3</v>
      </c>
      <c r="CB6" s="90">
        <v>5.8586646240301951E-3</v>
      </c>
      <c r="CC6" s="90">
        <v>5.8586646240301951E-3</v>
      </c>
      <c r="CD6" s="90">
        <v>5.8586646240301951E-3</v>
      </c>
      <c r="CE6" s="90">
        <v>5.8586646240301951E-3</v>
      </c>
      <c r="CF6" s="90">
        <v>5.8586646240301951E-3</v>
      </c>
      <c r="CG6" s="90">
        <v>5.8586646240301951E-3</v>
      </c>
      <c r="CH6" s="90">
        <v>5.8586646240301951E-3</v>
      </c>
      <c r="CI6" s="90">
        <v>5.8586646240301951E-3</v>
      </c>
      <c r="CJ6" s="90">
        <v>5.8586646240301951E-3</v>
      </c>
      <c r="CK6" s="90">
        <v>5.372798161627175E-3</v>
      </c>
      <c r="CL6" s="90">
        <v>4.8869316992241566E-3</v>
      </c>
      <c r="CM6" s="90">
        <v>4.4010652368211365E-3</v>
      </c>
      <c r="CN6" s="90">
        <v>3.9151987744181172E-3</v>
      </c>
      <c r="CO6" s="90">
        <v>3.429332312015098E-3</v>
      </c>
      <c r="CP6" s="90">
        <v>2.9434658496120779E-3</v>
      </c>
      <c r="CQ6" s="90">
        <v>2.4575993872090586E-3</v>
      </c>
      <c r="CR6" s="90">
        <v>1.9717329248060394E-3</v>
      </c>
      <c r="CS6" s="90">
        <v>1.4858664624030201E-3</v>
      </c>
      <c r="CT6" s="90">
        <v>1E-3</v>
      </c>
      <c r="CU6" s="90">
        <v>1E-3</v>
      </c>
      <c r="CV6" s="90">
        <v>1E-3</v>
      </c>
      <c r="CW6" s="90">
        <v>1E-3</v>
      </c>
      <c r="CX6" s="90">
        <v>1E-3</v>
      </c>
      <c r="CY6" s="90">
        <v>1E-3</v>
      </c>
      <c r="CZ6" s="90">
        <v>1E-3</v>
      </c>
      <c r="DA6" s="90">
        <v>1E-3</v>
      </c>
      <c r="DB6" s="90">
        <v>1E-3</v>
      </c>
      <c r="DC6" s="90">
        <v>1E-3</v>
      </c>
      <c r="DD6" s="90">
        <v>1E-3</v>
      </c>
      <c r="DE6" s="90">
        <v>1E-3</v>
      </c>
      <c r="DF6" s="90">
        <v>1E-3</v>
      </c>
      <c r="DG6" s="90">
        <v>1E-3</v>
      </c>
      <c r="DH6" s="90">
        <v>1E-3</v>
      </c>
      <c r="DI6" s="90">
        <v>1E-3</v>
      </c>
      <c r="DJ6" s="90">
        <v>1E-3</v>
      </c>
      <c r="DK6" s="90">
        <v>1E-3</v>
      </c>
      <c r="DL6" s="90">
        <v>1E-3</v>
      </c>
      <c r="DM6" s="90">
        <v>1E-3</v>
      </c>
      <c r="DN6" s="90">
        <v>1E-3</v>
      </c>
      <c r="DO6" s="90">
        <v>1E-3</v>
      </c>
      <c r="DP6" s="90">
        <v>1E-3</v>
      </c>
      <c r="DQ6" s="90">
        <v>1E-3</v>
      </c>
      <c r="DR6" s="91">
        <v>1E-3</v>
      </c>
    </row>
    <row r="7" spans="2:122" x14ac:dyDescent="0.35">
      <c r="B7" s="47">
        <f t="shared" ref="B7:B13" si="0">+B6+1</f>
        <v>2027</v>
      </c>
      <c r="C7" s="90">
        <v>5.4409058862757822E-3</v>
      </c>
      <c r="D7" s="90">
        <v>5.4409058862757822E-3</v>
      </c>
      <c r="E7" s="90">
        <v>5.4409058862757822E-3</v>
      </c>
      <c r="F7" s="90">
        <v>5.4409058862757822E-3</v>
      </c>
      <c r="G7" s="90">
        <v>5.4409058862757822E-3</v>
      </c>
      <c r="H7" s="90">
        <v>5.4409058862757822E-3</v>
      </c>
      <c r="I7" s="90">
        <v>5.4409058862757822E-3</v>
      </c>
      <c r="J7" s="90">
        <v>5.4409058862757822E-3</v>
      </c>
      <c r="K7" s="90">
        <v>5.4409058862757822E-3</v>
      </c>
      <c r="L7" s="90">
        <v>5.4409058862757822E-3</v>
      </c>
      <c r="M7" s="90">
        <v>5.4409058862757822E-3</v>
      </c>
      <c r="N7" s="90">
        <v>5.4409058862757822E-3</v>
      </c>
      <c r="O7" s="90">
        <v>5.4409058862757822E-3</v>
      </c>
      <c r="P7" s="90">
        <v>5.4409058862757822E-3</v>
      </c>
      <c r="Q7" s="90">
        <v>5.4409058862757822E-3</v>
      </c>
      <c r="R7" s="90">
        <v>5.4409058862757822E-3</v>
      </c>
      <c r="S7" s="90">
        <v>5.4409058862757822E-3</v>
      </c>
      <c r="T7" s="90">
        <v>5.4409058862757822E-3</v>
      </c>
      <c r="U7" s="90">
        <v>5.4409058862757822E-3</v>
      </c>
      <c r="V7" s="90">
        <v>5.4409058862757822E-3</v>
      </c>
      <c r="W7" s="90">
        <v>5.4409058862757822E-3</v>
      </c>
      <c r="X7" s="90">
        <v>3.8340837183498452E-3</v>
      </c>
      <c r="Y7" s="90">
        <v>0</v>
      </c>
      <c r="Z7" s="90">
        <v>0</v>
      </c>
      <c r="AA7" s="90">
        <v>0</v>
      </c>
      <c r="AB7" s="90">
        <v>0</v>
      </c>
      <c r="AC7" s="90">
        <v>0</v>
      </c>
      <c r="AD7" s="90">
        <v>0</v>
      </c>
      <c r="AE7" s="90">
        <v>0</v>
      </c>
      <c r="AF7" s="90">
        <v>0</v>
      </c>
      <c r="AG7" s="90">
        <v>0</v>
      </c>
      <c r="AH7" s="90">
        <v>0</v>
      </c>
      <c r="AI7" s="90">
        <v>0</v>
      </c>
      <c r="AJ7" s="90">
        <v>0</v>
      </c>
      <c r="AK7" s="90">
        <v>0</v>
      </c>
      <c r="AL7" s="90">
        <v>0</v>
      </c>
      <c r="AM7" s="90">
        <v>0</v>
      </c>
      <c r="AN7" s="90">
        <v>0</v>
      </c>
      <c r="AO7" s="90">
        <v>0</v>
      </c>
      <c r="AP7" s="90">
        <v>0</v>
      </c>
      <c r="AQ7" s="90">
        <v>0</v>
      </c>
      <c r="AR7" s="90">
        <v>0</v>
      </c>
      <c r="AS7" s="90">
        <v>0</v>
      </c>
      <c r="AT7" s="90">
        <v>0</v>
      </c>
      <c r="AU7" s="90">
        <v>0</v>
      </c>
      <c r="AV7" s="90">
        <v>4.7700529331652823E-3</v>
      </c>
      <c r="AW7" s="90">
        <v>4.7700529331652823E-3</v>
      </c>
      <c r="AX7" s="90">
        <v>4.7700529331652823E-3</v>
      </c>
      <c r="AY7" s="90">
        <v>4.7700529331652823E-3</v>
      </c>
      <c r="AZ7" s="90">
        <v>4.7700529331652823E-3</v>
      </c>
      <c r="BA7" s="90">
        <v>4.7700529331652823E-3</v>
      </c>
      <c r="BB7" s="90">
        <v>4.7700529331652823E-3</v>
      </c>
      <c r="BC7" s="90">
        <v>4.7700529331652823E-3</v>
      </c>
      <c r="BD7" s="90">
        <v>4.7700529331652823E-3</v>
      </c>
      <c r="BE7" s="90">
        <v>4.7700529331652823E-3</v>
      </c>
      <c r="BF7" s="90">
        <v>4.7700529331652823E-3</v>
      </c>
      <c r="BG7" s="90">
        <v>4.7700529331652823E-3</v>
      </c>
      <c r="BH7" s="90">
        <v>4.7700529331652823E-3</v>
      </c>
      <c r="BI7" s="90">
        <v>4.7700529331652823E-3</v>
      </c>
      <c r="BJ7" s="90">
        <v>4.7700529331652823E-3</v>
      </c>
      <c r="BK7" s="90">
        <v>4.7700529331652823E-3</v>
      </c>
      <c r="BL7" s="90">
        <v>5.0572819794800581E-3</v>
      </c>
      <c r="BM7" s="90">
        <v>5.3445110257948347E-3</v>
      </c>
      <c r="BN7" s="90">
        <v>5.6317400721096096E-3</v>
      </c>
      <c r="BO7" s="90">
        <v>5.9189691184243862E-3</v>
      </c>
      <c r="BP7" s="90">
        <v>6.2061981647391611E-3</v>
      </c>
      <c r="BQ7" s="90">
        <v>6.2061981647391611E-3</v>
      </c>
      <c r="BR7" s="90">
        <v>6.2061981647391611E-3</v>
      </c>
      <c r="BS7" s="90">
        <v>6.2061981647391611E-3</v>
      </c>
      <c r="BT7" s="90">
        <v>6.2061981647391611E-3</v>
      </c>
      <c r="BU7" s="90">
        <v>6.2061981647391611E-3</v>
      </c>
      <c r="BV7" s="90">
        <v>6.2061981647391611E-3</v>
      </c>
      <c r="BW7" s="90">
        <v>6.2061981647391611E-3</v>
      </c>
      <c r="BX7" s="90">
        <v>6.2061981647391611E-3</v>
      </c>
      <c r="BY7" s="90">
        <v>6.2061981647391611E-3</v>
      </c>
      <c r="BZ7" s="90">
        <v>6.2061981647391611E-3</v>
      </c>
      <c r="CA7" s="90">
        <v>6.2061981647391611E-3</v>
      </c>
      <c r="CB7" s="90">
        <v>6.2061981647391611E-3</v>
      </c>
      <c r="CC7" s="90">
        <v>6.2061981647391611E-3</v>
      </c>
      <c r="CD7" s="90">
        <v>6.2061981647391611E-3</v>
      </c>
      <c r="CE7" s="90">
        <v>6.2061981647391611E-3</v>
      </c>
      <c r="CF7" s="90">
        <v>6.2061981647391611E-3</v>
      </c>
      <c r="CG7" s="90">
        <v>6.2061981647391611E-3</v>
      </c>
      <c r="CH7" s="90">
        <v>6.2061981647391611E-3</v>
      </c>
      <c r="CI7" s="90">
        <v>6.2061981647391611E-3</v>
      </c>
      <c r="CJ7" s="90">
        <v>6.2061981647391611E-3</v>
      </c>
      <c r="CK7" s="90">
        <v>5.6855783482652441E-3</v>
      </c>
      <c r="CL7" s="90">
        <v>5.1649585317913296E-3</v>
      </c>
      <c r="CM7" s="90">
        <v>4.6443387153174125E-3</v>
      </c>
      <c r="CN7" s="90">
        <v>4.1237188988434963E-3</v>
      </c>
      <c r="CO7" s="90">
        <v>3.603099082369581E-3</v>
      </c>
      <c r="CP7" s="90">
        <v>3.0824792658956639E-3</v>
      </c>
      <c r="CQ7" s="90">
        <v>2.5618594494217482E-3</v>
      </c>
      <c r="CR7" s="90">
        <v>2.0412396329478324E-3</v>
      </c>
      <c r="CS7" s="90">
        <v>1.5206198164739167E-3</v>
      </c>
      <c r="CT7" s="90">
        <v>1E-3</v>
      </c>
      <c r="CU7" s="90">
        <v>1E-3</v>
      </c>
      <c r="CV7" s="90">
        <v>1E-3</v>
      </c>
      <c r="CW7" s="90">
        <v>1E-3</v>
      </c>
      <c r="CX7" s="90">
        <v>1E-3</v>
      </c>
      <c r="CY7" s="90">
        <v>1E-3</v>
      </c>
      <c r="CZ7" s="90">
        <v>1E-3</v>
      </c>
      <c r="DA7" s="90">
        <v>1E-3</v>
      </c>
      <c r="DB7" s="90">
        <v>1E-3</v>
      </c>
      <c r="DC7" s="90">
        <v>1E-3</v>
      </c>
      <c r="DD7" s="90">
        <v>1E-3</v>
      </c>
      <c r="DE7" s="90">
        <v>1E-3</v>
      </c>
      <c r="DF7" s="90">
        <v>1E-3</v>
      </c>
      <c r="DG7" s="90">
        <v>1E-3</v>
      </c>
      <c r="DH7" s="90">
        <v>1E-3</v>
      </c>
      <c r="DI7" s="90">
        <v>1E-3</v>
      </c>
      <c r="DJ7" s="90">
        <v>1E-3</v>
      </c>
      <c r="DK7" s="90">
        <v>1E-3</v>
      </c>
      <c r="DL7" s="90">
        <v>1E-3</v>
      </c>
      <c r="DM7" s="90">
        <v>1E-3</v>
      </c>
      <c r="DN7" s="90">
        <v>1E-3</v>
      </c>
      <c r="DO7" s="90">
        <v>1E-3</v>
      </c>
      <c r="DP7" s="90">
        <v>1E-3</v>
      </c>
      <c r="DQ7" s="90">
        <v>1E-3</v>
      </c>
      <c r="DR7" s="91">
        <v>1E-3</v>
      </c>
    </row>
    <row r="8" spans="2:122" x14ac:dyDescent="0.35">
      <c r="B8" s="47">
        <f t="shared" si="0"/>
        <v>2028</v>
      </c>
      <c r="C8" s="90">
        <v>6.3401288752711173E-3</v>
      </c>
      <c r="D8" s="90">
        <v>6.3401288752711173E-3</v>
      </c>
      <c r="E8" s="90">
        <v>6.3401288752711173E-3</v>
      </c>
      <c r="F8" s="90">
        <v>6.3401288752711173E-3</v>
      </c>
      <c r="G8" s="90">
        <v>6.3401288752711173E-3</v>
      </c>
      <c r="H8" s="90">
        <v>6.3401288752711173E-3</v>
      </c>
      <c r="I8" s="90">
        <v>6.3401288752711173E-3</v>
      </c>
      <c r="J8" s="90">
        <v>6.3401288752711173E-3</v>
      </c>
      <c r="K8" s="90">
        <v>6.3401288752711173E-3</v>
      </c>
      <c r="L8" s="90">
        <v>6.3401288752711173E-3</v>
      </c>
      <c r="M8" s="90">
        <v>6.3401288752711173E-3</v>
      </c>
      <c r="N8" s="90">
        <v>6.3401288752711173E-3</v>
      </c>
      <c r="O8" s="90">
        <v>6.3401288752711173E-3</v>
      </c>
      <c r="P8" s="90">
        <v>6.3401288752711173E-3</v>
      </c>
      <c r="Q8" s="90">
        <v>6.3401288752711173E-3</v>
      </c>
      <c r="R8" s="90">
        <v>6.3401288752711173E-3</v>
      </c>
      <c r="S8" s="90">
        <v>6.3401288752711173E-3</v>
      </c>
      <c r="T8" s="90">
        <v>6.3401288752711173E-3</v>
      </c>
      <c r="U8" s="90">
        <v>6.3401288752711173E-3</v>
      </c>
      <c r="V8" s="90">
        <v>6.3401288752711173E-3</v>
      </c>
      <c r="W8" s="90">
        <v>6.3401288752711173E-3</v>
      </c>
      <c r="X8" s="90">
        <v>4.8994859136156166E-3</v>
      </c>
      <c r="Y8" s="90">
        <v>0</v>
      </c>
      <c r="Z8" s="90">
        <v>0</v>
      </c>
      <c r="AA8" s="90">
        <v>0</v>
      </c>
      <c r="AB8" s="90">
        <v>0</v>
      </c>
      <c r="AC8" s="90">
        <v>0</v>
      </c>
      <c r="AD8" s="90">
        <v>0</v>
      </c>
      <c r="AE8" s="90">
        <v>0</v>
      </c>
      <c r="AF8" s="90">
        <v>0</v>
      </c>
      <c r="AG8" s="90">
        <v>0</v>
      </c>
      <c r="AH8" s="90">
        <v>0</v>
      </c>
      <c r="AI8" s="90">
        <v>0</v>
      </c>
      <c r="AJ8" s="90">
        <v>0</v>
      </c>
      <c r="AK8" s="90">
        <v>0</v>
      </c>
      <c r="AL8" s="90">
        <v>0</v>
      </c>
      <c r="AM8" s="90">
        <v>0</v>
      </c>
      <c r="AN8" s="90">
        <v>0</v>
      </c>
      <c r="AO8" s="90">
        <v>0</v>
      </c>
      <c r="AP8" s="90">
        <v>0</v>
      </c>
      <c r="AQ8" s="90">
        <v>0</v>
      </c>
      <c r="AR8" s="90">
        <v>0</v>
      </c>
      <c r="AS8" s="90">
        <v>0</v>
      </c>
      <c r="AT8" s="90">
        <v>0</v>
      </c>
      <c r="AU8" s="90">
        <v>0</v>
      </c>
      <c r="AV8" s="90">
        <v>5.4642459951277202E-3</v>
      </c>
      <c r="AW8" s="90">
        <v>5.4642459951277202E-3</v>
      </c>
      <c r="AX8" s="90">
        <v>5.4642459951277202E-3</v>
      </c>
      <c r="AY8" s="90">
        <v>5.4642459951277202E-3</v>
      </c>
      <c r="AZ8" s="90">
        <v>5.4642459951277202E-3</v>
      </c>
      <c r="BA8" s="90">
        <v>5.4642459951277202E-3</v>
      </c>
      <c r="BB8" s="90">
        <v>5.4642459951277202E-3</v>
      </c>
      <c r="BC8" s="90">
        <v>5.4642459951277202E-3</v>
      </c>
      <c r="BD8" s="90">
        <v>5.4642459951277202E-3</v>
      </c>
      <c r="BE8" s="90">
        <v>5.4642459951277202E-3</v>
      </c>
      <c r="BF8" s="90">
        <v>5.4642459951277202E-3</v>
      </c>
      <c r="BG8" s="90">
        <v>5.4642459951277202E-3</v>
      </c>
      <c r="BH8" s="90">
        <v>5.4642459951277202E-3</v>
      </c>
      <c r="BI8" s="90">
        <v>5.4642459951277202E-3</v>
      </c>
      <c r="BJ8" s="90">
        <v>5.4642459951277202E-3</v>
      </c>
      <c r="BK8" s="90">
        <v>5.4642459951277202E-3</v>
      </c>
      <c r="BL8" s="90">
        <v>5.6821431371918019E-3</v>
      </c>
      <c r="BM8" s="90">
        <v>5.9000402792558845E-3</v>
      </c>
      <c r="BN8" s="90">
        <v>6.1179374213199645E-3</v>
      </c>
      <c r="BO8" s="90">
        <v>6.3358345633840471E-3</v>
      </c>
      <c r="BP8" s="90">
        <v>6.5537317054481271E-3</v>
      </c>
      <c r="BQ8" s="90">
        <v>6.5537317054481271E-3</v>
      </c>
      <c r="BR8" s="90">
        <v>6.5537317054481271E-3</v>
      </c>
      <c r="BS8" s="90">
        <v>6.5537317054481271E-3</v>
      </c>
      <c r="BT8" s="90">
        <v>6.5537317054481271E-3</v>
      </c>
      <c r="BU8" s="90">
        <v>6.5537317054481271E-3</v>
      </c>
      <c r="BV8" s="90">
        <v>6.5537317054481271E-3</v>
      </c>
      <c r="BW8" s="90">
        <v>6.5537317054481271E-3</v>
      </c>
      <c r="BX8" s="90">
        <v>6.5537317054481271E-3</v>
      </c>
      <c r="BY8" s="90">
        <v>6.5537317054481271E-3</v>
      </c>
      <c r="BZ8" s="90">
        <v>6.5537317054481271E-3</v>
      </c>
      <c r="CA8" s="90">
        <v>6.5537317054481271E-3</v>
      </c>
      <c r="CB8" s="90">
        <v>6.5537317054481271E-3</v>
      </c>
      <c r="CC8" s="90">
        <v>6.5537317054481271E-3</v>
      </c>
      <c r="CD8" s="90">
        <v>6.5537317054481271E-3</v>
      </c>
      <c r="CE8" s="90">
        <v>6.5537317054481271E-3</v>
      </c>
      <c r="CF8" s="90">
        <v>6.5537317054481271E-3</v>
      </c>
      <c r="CG8" s="90">
        <v>6.5537317054481271E-3</v>
      </c>
      <c r="CH8" s="90">
        <v>6.5537317054481271E-3</v>
      </c>
      <c r="CI8" s="90">
        <v>6.5537317054481271E-3</v>
      </c>
      <c r="CJ8" s="90">
        <v>6.5537317054481271E-3</v>
      </c>
      <c r="CK8" s="90">
        <v>5.9983585349033131E-3</v>
      </c>
      <c r="CL8" s="90">
        <v>5.4429853643585026E-3</v>
      </c>
      <c r="CM8" s="90">
        <v>4.8876121938136886E-3</v>
      </c>
      <c r="CN8" s="90">
        <v>4.3322390232688754E-3</v>
      </c>
      <c r="CO8" s="90">
        <v>3.776865852724064E-3</v>
      </c>
      <c r="CP8" s="90">
        <v>3.22149268217925E-3</v>
      </c>
      <c r="CQ8" s="90">
        <v>2.6661195116344377E-3</v>
      </c>
      <c r="CR8" s="90">
        <v>2.1107463410896254E-3</v>
      </c>
      <c r="CS8" s="90">
        <v>1.5553731705448132E-3</v>
      </c>
      <c r="CT8" s="90">
        <v>1E-3</v>
      </c>
      <c r="CU8" s="90">
        <v>1E-3</v>
      </c>
      <c r="CV8" s="90">
        <v>1E-3</v>
      </c>
      <c r="CW8" s="90">
        <v>1E-3</v>
      </c>
      <c r="CX8" s="90">
        <v>1E-3</v>
      </c>
      <c r="CY8" s="90">
        <v>1E-3</v>
      </c>
      <c r="CZ8" s="90">
        <v>1E-3</v>
      </c>
      <c r="DA8" s="90">
        <v>1E-3</v>
      </c>
      <c r="DB8" s="90">
        <v>1E-3</v>
      </c>
      <c r="DC8" s="90">
        <v>1E-3</v>
      </c>
      <c r="DD8" s="90">
        <v>1E-3</v>
      </c>
      <c r="DE8" s="90">
        <v>1E-3</v>
      </c>
      <c r="DF8" s="90">
        <v>1E-3</v>
      </c>
      <c r="DG8" s="90">
        <v>1E-3</v>
      </c>
      <c r="DH8" s="90">
        <v>1E-3</v>
      </c>
      <c r="DI8" s="90">
        <v>1E-3</v>
      </c>
      <c r="DJ8" s="90">
        <v>1E-3</v>
      </c>
      <c r="DK8" s="90">
        <v>1E-3</v>
      </c>
      <c r="DL8" s="90">
        <v>1E-3</v>
      </c>
      <c r="DM8" s="90">
        <v>1E-3</v>
      </c>
      <c r="DN8" s="90">
        <v>1E-3</v>
      </c>
      <c r="DO8" s="90">
        <v>1E-3</v>
      </c>
      <c r="DP8" s="90">
        <v>1E-3</v>
      </c>
      <c r="DQ8" s="90">
        <v>1E-3</v>
      </c>
      <c r="DR8" s="91">
        <v>1E-3</v>
      </c>
    </row>
    <row r="9" spans="2:122" x14ac:dyDescent="0.35">
      <c r="B9" s="47">
        <f t="shared" si="0"/>
        <v>2029</v>
      </c>
      <c r="C9" s="90">
        <v>7.2393518642664524E-3</v>
      </c>
      <c r="D9" s="90">
        <v>7.2393518642664524E-3</v>
      </c>
      <c r="E9" s="90">
        <v>7.2393518642664524E-3</v>
      </c>
      <c r="F9" s="90">
        <v>7.2393518642664524E-3</v>
      </c>
      <c r="G9" s="90">
        <v>7.2393518642664524E-3</v>
      </c>
      <c r="H9" s="90">
        <v>7.2393518642664524E-3</v>
      </c>
      <c r="I9" s="90">
        <v>7.2393518642664524E-3</v>
      </c>
      <c r="J9" s="90">
        <v>7.2393518642664524E-3</v>
      </c>
      <c r="K9" s="90">
        <v>7.2393518642664524E-3</v>
      </c>
      <c r="L9" s="90">
        <v>7.2393518642664524E-3</v>
      </c>
      <c r="M9" s="90">
        <v>7.2393518642664524E-3</v>
      </c>
      <c r="N9" s="90">
        <v>7.2393518642664524E-3</v>
      </c>
      <c r="O9" s="90">
        <v>7.2393518642664524E-3</v>
      </c>
      <c r="P9" s="90">
        <v>7.2393518642664524E-3</v>
      </c>
      <c r="Q9" s="90">
        <v>7.2393518642664524E-3</v>
      </c>
      <c r="R9" s="90">
        <v>7.2393518642664524E-3</v>
      </c>
      <c r="S9" s="90">
        <v>7.2393518642664524E-3</v>
      </c>
      <c r="T9" s="90">
        <v>7.2393518642664524E-3</v>
      </c>
      <c r="U9" s="90">
        <v>7.2393518642664524E-3</v>
      </c>
      <c r="V9" s="90">
        <v>7.2393518642664524E-3</v>
      </c>
      <c r="W9" s="90">
        <v>7.2393518642664524E-3</v>
      </c>
      <c r="X9" s="90">
        <v>5.9648881088813881E-3</v>
      </c>
      <c r="Y9" s="90">
        <v>0</v>
      </c>
      <c r="Z9" s="90">
        <v>0</v>
      </c>
      <c r="AA9" s="90">
        <v>0</v>
      </c>
      <c r="AB9" s="90">
        <v>0</v>
      </c>
      <c r="AC9" s="90">
        <v>0</v>
      </c>
      <c r="AD9" s="90">
        <v>0</v>
      </c>
      <c r="AE9" s="90">
        <v>0</v>
      </c>
      <c r="AF9" s="90">
        <v>0</v>
      </c>
      <c r="AG9" s="90">
        <v>0</v>
      </c>
      <c r="AH9" s="90">
        <v>0</v>
      </c>
      <c r="AI9" s="90">
        <v>0</v>
      </c>
      <c r="AJ9" s="90">
        <v>0</v>
      </c>
      <c r="AK9" s="90">
        <v>0</v>
      </c>
      <c r="AL9" s="90">
        <v>0</v>
      </c>
      <c r="AM9" s="90">
        <v>0</v>
      </c>
      <c r="AN9" s="90">
        <v>0</v>
      </c>
      <c r="AO9" s="90">
        <v>0</v>
      </c>
      <c r="AP9" s="90">
        <v>0</v>
      </c>
      <c r="AQ9" s="90">
        <v>0</v>
      </c>
      <c r="AR9" s="90">
        <v>0</v>
      </c>
      <c r="AS9" s="90">
        <v>0</v>
      </c>
      <c r="AT9" s="90">
        <v>0</v>
      </c>
      <c r="AU9" s="90">
        <v>0</v>
      </c>
      <c r="AV9" s="90">
        <v>6.158439057090158E-3</v>
      </c>
      <c r="AW9" s="90">
        <v>6.158439057090158E-3</v>
      </c>
      <c r="AX9" s="90">
        <v>6.158439057090158E-3</v>
      </c>
      <c r="AY9" s="90">
        <v>6.158439057090158E-3</v>
      </c>
      <c r="AZ9" s="90">
        <v>6.158439057090158E-3</v>
      </c>
      <c r="BA9" s="90">
        <v>6.158439057090158E-3</v>
      </c>
      <c r="BB9" s="90">
        <v>6.158439057090158E-3</v>
      </c>
      <c r="BC9" s="90">
        <v>6.158439057090158E-3</v>
      </c>
      <c r="BD9" s="90">
        <v>6.158439057090158E-3</v>
      </c>
      <c r="BE9" s="90">
        <v>6.158439057090158E-3</v>
      </c>
      <c r="BF9" s="90">
        <v>6.158439057090158E-3</v>
      </c>
      <c r="BG9" s="90">
        <v>6.158439057090158E-3</v>
      </c>
      <c r="BH9" s="90">
        <v>6.158439057090158E-3</v>
      </c>
      <c r="BI9" s="90">
        <v>6.158439057090158E-3</v>
      </c>
      <c r="BJ9" s="90">
        <v>6.158439057090158E-3</v>
      </c>
      <c r="BK9" s="90">
        <v>6.158439057090158E-3</v>
      </c>
      <c r="BL9" s="90">
        <v>6.3070042949035458E-3</v>
      </c>
      <c r="BM9" s="90">
        <v>6.4555695327169343E-3</v>
      </c>
      <c r="BN9" s="90">
        <v>6.6041347705303195E-3</v>
      </c>
      <c r="BO9" s="90">
        <v>6.752700008343708E-3</v>
      </c>
      <c r="BP9" s="90">
        <v>6.9012652461570932E-3</v>
      </c>
      <c r="BQ9" s="90">
        <v>6.9012652461570932E-3</v>
      </c>
      <c r="BR9" s="90">
        <v>6.9012652461570932E-3</v>
      </c>
      <c r="BS9" s="90">
        <v>6.9012652461570932E-3</v>
      </c>
      <c r="BT9" s="90">
        <v>6.9012652461570932E-3</v>
      </c>
      <c r="BU9" s="90">
        <v>6.9012652461570932E-3</v>
      </c>
      <c r="BV9" s="90">
        <v>6.9012652461570932E-3</v>
      </c>
      <c r="BW9" s="90">
        <v>6.9012652461570932E-3</v>
      </c>
      <c r="BX9" s="90">
        <v>6.9012652461570932E-3</v>
      </c>
      <c r="BY9" s="90">
        <v>6.9012652461570932E-3</v>
      </c>
      <c r="BZ9" s="90">
        <v>6.9012652461570932E-3</v>
      </c>
      <c r="CA9" s="90">
        <v>6.9012652461570932E-3</v>
      </c>
      <c r="CB9" s="90">
        <v>6.9012652461570932E-3</v>
      </c>
      <c r="CC9" s="90">
        <v>6.9012652461570932E-3</v>
      </c>
      <c r="CD9" s="90">
        <v>6.9012652461570932E-3</v>
      </c>
      <c r="CE9" s="90">
        <v>6.9012652461570932E-3</v>
      </c>
      <c r="CF9" s="90">
        <v>6.9012652461570932E-3</v>
      </c>
      <c r="CG9" s="90">
        <v>6.9012652461570932E-3</v>
      </c>
      <c r="CH9" s="90">
        <v>6.9012652461570932E-3</v>
      </c>
      <c r="CI9" s="90">
        <v>6.9012652461570932E-3</v>
      </c>
      <c r="CJ9" s="90">
        <v>6.9012652461570932E-3</v>
      </c>
      <c r="CK9" s="90">
        <v>6.3111387215413822E-3</v>
      </c>
      <c r="CL9" s="90">
        <v>5.7210121969256756E-3</v>
      </c>
      <c r="CM9" s="90">
        <v>5.1308856723099646E-3</v>
      </c>
      <c r="CN9" s="90">
        <v>4.5407591476942545E-3</v>
      </c>
      <c r="CO9" s="90">
        <v>3.950632623078547E-3</v>
      </c>
      <c r="CP9" s="90">
        <v>3.3605060984628361E-3</v>
      </c>
      <c r="CQ9" s="90">
        <v>2.7703795738471273E-3</v>
      </c>
      <c r="CR9" s="90">
        <v>2.1802530492314185E-3</v>
      </c>
      <c r="CS9" s="90">
        <v>1.5901265246157097E-3</v>
      </c>
      <c r="CT9" s="90">
        <v>1E-3</v>
      </c>
      <c r="CU9" s="90">
        <v>1E-3</v>
      </c>
      <c r="CV9" s="90">
        <v>1E-3</v>
      </c>
      <c r="CW9" s="90">
        <v>1E-3</v>
      </c>
      <c r="CX9" s="90">
        <v>1E-3</v>
      </c>
      <c r="CY9" s="90">
        <v>1E-3</v>
      </c>
      <c r="CZ9" s="90">
        <v>1E-3</v>
      </c>
      <c r="DA9" s="90">
        <v>1E-3</v>
      </c>
      <c r="DB9" s="90">
        <v>1E-3</v>
      </c>
      <c r="DC9" s="90">
        <v>1E-3</v>
      </c>
      <c r="DD9" s="90">
        <v>1E-3</v>
      </c>
      <c r="DE9" s="90">
        <v>1E-3</v>
      </c>
      <c r="DF9" s="90">
        <v>1E-3</v>
      </c>
      <c r="DG9" s="90">
        <v>1E-3</v>
      </c>
      <c r="DH9" s="90">
        <v>1E-3</v>
      </c>
      <c r="DI9" s="90">
        <v>1E-3</v>
      </c>
      <c r="DJ9" s="90">
        <v>1E-3</v>
      </c>
      <c r="DK9" s="90">
        <v>1E-3</v>
      </c>
      <c r="DL9" s="90">
        <v>1E-3</v>
      </c>
      <c r="DM9" s="90">
        <v>1E-3</v>
      </c>
      <c r="DN9" s="90">
        <v>1E-3</v>
      </c>
      <c r="DO9" s="90">
        <v>1E-3</v>
      </c>
      <c r="DP9" s="90">
        <v>1E-3</v>
      </c>
      <c r="DQ9" s="90">
        <v>1E-3</v>
      </c>
      <c r="DR9" s="91">
        <v>1E-3</v>
      </c>
    </row>
    <row r="10" spans="2:122" x14ac:dyDescent="0.35">
      <c r="B10" s="47">
        <f t="shared" si="0"/>
        <v>2030</v>
      </c>
      <c r="C10" s="90">
        <v>8.1385748532617867E-3</v>
      </c>
      <c r="D10" s="90">
        <v>8.1385748532617867E-3</v>
      </c>
      <c r="E10" s="90">
        <v>8.1385748532617867E-3</v>
      </c>
      <c r="F10" s="90">
        <v>8.1385748532617867E-3</v>
      </c>
      <c r="G10" s="90">
        <v>8.1385748532617867E-3</v>
      </c>
      <c r="H10" s="90">
        <v>8.1385748532617867E-3</v>
      </c>
      <c r="I10" s="90">
        <v>8.1385748532617867E-3</v>
      </c>
      <c r="J10" s="90">
        <v>8.1385748532617867E-3</v>
      </c>
      <c r="K10" s="90">
        <v>8.1385748532617867E-3</v>
      </c>
      <c r="L10" s="90">
        <v>8.1385748532617867E-3</v>
      </c>
      <c r="M10" s="90">
        <v>8.1385748532617867E-3</v>
      </c>
      <c r="N10" s="90">
        <v>8.1385748532617867E-3</v>
      </c>
      <c r="O10" s="90">
        <v>8.1385748532617867E-3</v>
      </c>
      <c r="P10" s="90">
        <v>8.1385748532617867E-3</v>
      </c>
      <c r="Q10" s="90">
        <v>8.1385748532617867E-3</v>
      </c>
      <c r="R10" s="90">
        <v>8.1385748532617867E-3</v>
      </c>
      <c r="S10" s="90">
        <v>8.1385748532617867E-3</v>
      </c>
      <c r="T10" s="90">
        <v>8.1385748532617867E-3</v>
      </c>
      <c r="U10" s="90">
        <v>8.1385748532617867E-3</v>
      </c>
      <c r="V10" s="90">
        <v>8.1385748532617867E-3</v>
      </c>
      <c r="W10" s="90">
        <v>8.1385748532617867E-3</v>
      </c>
      <c r="X10" s="90">
        <v>7.0302903041471595E-3</v>
      </c>
      <c r="Y10" s="90">
        <v>2.1696662722354727E-3</v>
      </c>
      <c r="Z10" s="90">
        <v>2.0809527274288963E-3</v>
      </c>
      <c r="AA10" s="90">
        <v>1.9922391826223203E-3</v>
      </c>
      <c r="AB10" s="90">
        <v>1.9035256378157439E-3</v>
      </c>
      <c r="AC10" s="90">
        <v>1.8148120930091677E-3</v>
      </c>
      <c r="AD10" s="90">
        <v>1.7260985482025915E-3</v>
      </c>
      <c r="AE10" s="90">
        <v>1.6373850033960153E-3</v>
      </c>
      <c r="AF10" s="90">
        <v>1.5486714585894392E-3</v>
      </c>
      <c r="AG10" s="90">
        <v>1.4599579137828634E-3</v>
      </c>
      <c r="AH10" s="90">
        <v>1.4599579137828634E-3</v>
      </c>
      <c r="AI10" s="90">
        <v>1.4599579137828634E-3</v>
      </c>
      <c r="AJ10" s="90">
        <v>1.4599579137828634E-3</v>
      </c>
      <c r="AK10" s="90">
        <v>1.4599579137828634E-3</v>
      </c>
      <c r="AL10" s="90">
        <v>1.4599579137828634E-3</v>
      </c>
      <c r="AM10" s="90">
        <v>1.4599579137828634E-3</v>
      </c>
      <c r="AN10" s="90">
        <v>1.4599579137828634E-3</v>
      </c>
      <c r="AO10" s="90">
        <v>1.4599579137828634E-3</v>
      </c>
      <c r="AP10" s="90">
        <v>1.4599579137828634E-3</v>
      </c>
      <c r="AQ10" s="90">
        <v>1.4599579137828634E-3</v>
      </c>
      <c r="AR10" s="90">
        <v>1.5531425057023847E-3</v>
      </c>
      <c r="AS10" s="90">
        <v>1.6463270976219059E-3</v>
      </c>
      <c r="AT10" s="90">
        <v>1.7395116895414272E-3</v>
      </c>
      <c r="AU10" s="90">
        <v>1.8326962814609487E-3</v>
      </c>
      <c r="AV10" s="90">
        <v>6.8526321190525959E-3</v>
      </c>
      <c r="AW10" s="90">
        <v>6.8526321190525959E-3</v>
      </c>
      <c r="AX10" s="90">
        <v>6.8526321190525959E-3</v>
      </c>
      <c r="AY10" s="90">
        <v>6.8526321190525959E-3</v>
      </c>
      <c r="AZ10" s="90">
        <v>6.8526321190525959E-3</v>
      </c>
      <c r="BA10" s="90">
        <v>6.8526321190525959E-3</v>
      </c>
      <c r="BB10" s="90">
        <v>6.8526321190525959E-3</v>
      </c>
      <c r="BC10" s="90">
        <v>6.8526321190525959E-3</v>
      </c>
      <c r="BD10" s="90">
        <v>6.8526321190525959E-3</v>
      </c>
      <c r="BE10" s="90">
        <v>6.8526321190525959E-3</v>
      </c>
      <c r="BF10" s="90">
        <v>6.8526321190525959E-3</v>
      </c>
      <c r="BG10" s="90">
        <v>6.8526321190525959E-3</v>
      </c>
      <c r="BH10" s="90">
        <v>6.8526321190525959E-3</v>
      </c>
      <c r="BI10" s="90">
        <v>6.8526321190525959E-3</v>
      </c>
      <c r="BJ10" s="90">
        <v>6.8526321190525959E-3</v>
      </c>
      <c r="BK10" s="90">
        <v>6.8526321190525959E-3</v>
      </c>
      <c r="BL10" s="90">
        <v>6.9318654526152896E-3</v>
      </c>
      <c r="BM10" s="90">
        <v>7.0110987861779842E-3</v>
      </c>
      <c r="BN10" s="90">
        <v>7.0903321197406744E-3</v>
      </c>
      <c r="BO10" s="90">
        <v>7.1695654533033689E-3</v>
      </c>
      <c r="BP10" s="90">
        <v>7.2487987868660592E-3</v>
      </c>
      <c r="BQ10" s="90">
        <v>7.2487987868660592E-3</v>
      </c>
      <c r="BR10" s="90">
        <v>7.2487987868660592E-3</v>
      </c>
      <c r="BS10" s="90">
        <v>7.2487987868660592E-3</v>
      </c>
      <c r="BT10" s="90">
        <v>7.2487987868660592E-3</v>
      </c>
      <c r="BU10" s="90">
        <v>7.2487987868660592E-3</v>
      </c>
      <c r="BV10" s="90">
        <v>7.2487987868660592E-3</v>
      </c>
      <c r="BW10" s="90">
        <v>7.2487987868660592E-3</v>
      </c>
      <c r="BX10" s="90">
        <v>7.2487987868660592E-3</v>
      </c>
      <c r="BY10" s="90">
        <v>7.2487987868660592E-3</v>
      </c>
      <c r="BZ10" s="90">
        <v>7.2487987868660592E-3</v>
      </c>
      <c r="CA10" s="90">
        <v>7.2487987868660592E-3</v>
      </c>
      <c r="CB10" s="90">
        <v>7.2487987868660592E-3</v>
      </c>
      <c r="CC10" s="90">
        <v>7.2487987868660592E-3</v>
      </c>
      <c r="CD10" s="90">
        <v>7.2487987868660592E-3</v>
      </c>
      <c r="CE10" s="90">
        <v>7.2487987868660592E-3</v>
      </c>
      <c r="CF10" s="90">
        <v>7.2487987868660592E-3</v>
      </c>
      <c r="CG10" s="90">
        <v>7.2487987868660592E-3</v>
      </c>
      <c r="CH10" s="90">
        <v>7.2487987868660592E-3</v>
      </c>
      <c r="CI10" s="90">
        <v>7.2487987868660592E-3</v>
      </c>
      <c r="CJ10" s="90">
        <v>7.2487987868660592E-3</v>
      </c>
      <c r="CK10" s="90">
        <v>6.6239189081794513E-3</v>
      </c>
      <c r="CL10" s="90">
        <v>5.9990390294928485E-3</v>
      </c>
      <c r="CM10" s="90">
        <v>5.3741591508062406E-3</v>
      </c>
      <c r="CN10" s="90">
        <v>4.7492792721196336E-3</v>
      </c>
      <c r="CO10" s="90">
        <v>4.12439939343303E-3</v>
      </c>
      <c r="CP10" s="90">
        <v>3.4995195147464221E-3</v>
      </c>
      <c r="CQ10" s="90">
        <v>2.8746396360598168E-3</v>
      </c>
      <c r="CR10" s="90">
        <v>2.2497597573732115E-3</v>
      </c>
      <c r="CS10" s="90">
        <v>1.6248798786866062E-3</v>
      </c>
      <c r="CT10" s="90">
        <v>1E-3</v>
      </c>
      <c r="CU10" s="90">
        <v>1E-3</v>
      </c>
      <c r="CV10" s="90">
        <v>1E-3</v>
      </c>
      <c r="CW10" s="90">
        <v>1E-3</v>
      </c>
      <c r="CX10" s="90">
        <v>1E-3</v>
      </c>
      <c r="CY10" s="90">
        <v>1E-3</v>
      </c>
      <c r="CZ10" s="90">
        <v>1E-3</v>
      </c>
      <c r="DA10" s="90">
        <v>1E-3</v>
      </c>
      <c r="DB10" s="90">
        <v>1E-3</v>
      </c>
      <c r="DC10" s="90">
        <v>1E-3</v>
      </c>
      <c r="DD10" s="90">
        <v>1E-3</v>
      </c>
      <c r="DE10" s="90">
        <v>1E-3</v>
      </c>
      <c r="DF10" s="90">
        <v>1E-3</v>
      </c>
      <c r="DG10" s="90">
        <v>1E-3</v>
      </c>
      <c r="DH10" s="90">
        <v>1E-3</v>
      </c>
      <c r="DI10" s="90">
        <v>1E-3</v>
      </c>
      <c r="DJ10" s="90">
        <v>1E-3</v>
      </c>
      <c r="DK10" s="90">
        <v>1E-3</v>
      </c>
      <c r="DL10" s="90">
        <v>1E-3</v>
      </c>
      <c r="DM10" s="90">
        <v>1E-3</v>
      </c>
      <c r="DN10" s="90">
        <v>1E-3</v>
      </c>
      <c r="DO10" s="90">
        <v>1E-3</v>
      </c>
      <c r="DP10" s="90">
        <v>1E-3</v>
      </c>
      <c r="DQ10" s="90">
        <v>1E-3</v>
      </c>
      <c r="DR10" s="91">
        <v>1E-3</v>
      </c>
    </row>
    <row r="11" spans="2:122" x14ac:dyDescent="0.35">
      <c r="B11" s="47">
        <f t="shared" si="0"/>
        <v>2031</v>
      </c>
      <c r="C11" s="90">
        <v>9.0377978422571219E-3</v>
      </c>
      <c r="D11" s="90">
        <v>9.0377978422571219E-3</v>
      </c>
      <c r="E11" s="90">
        <v>9.0377978422571219E-3</v>
      </c>
      <c r="F11" s="90">
        <v>9.0377978422571219E-3</v>
      </c>
      <c r="G11" s="90">
        <v>9.0377978422571219E-3</v>
      </c>
      <c r="H11" s="90">
        <v>9.0377978422571219E-3</v>
      </c>
      <c r="I11" s="90">
        <v>9.0377978422571219E-3</v>
      </c>
      <c r="J11" s="90">
        <v>9.0377978422571219E-3</v>
      </c>
      <c r="K11" s="90">
        <v>9.0377978422571219E-3</v>
      </c>
      <c r="L11" s="90">
        <v>9.0377978422571219E-3</v>
      </c>
      <c r="M11" s="90">
        <v>9.0377978422571219E-3</v>
      </c>
      <c r="N11" s="90">
        <v>9.0377978422571219E-3</v>
      </c>
      <c r="O11" s="90">
        <v>9.0377978422571219E-3</v>
      </c>
      <c r="P11" s="90">
        <v>9.0377978422571219E-3</v>
      </c>
      <c r="Q11" s="90">
        <v>9.0377978422571219E-3</v>
      </c>
      <c r="R11" s="90">
        <v>9.0377978422571219E-3</v>
      </c>
      <c r="S11" s="90">
        <v>9.0377978422571219E-3</v>
      </c>
      <c r="T11" s="90">
        <v>9.0377978422571219E-3</v>
      </c>
      <c r="U11" s="90">
        <v>9.0377978422571219E-3</v>
      </c>
      <c r="V11" s="90">
        <v>9.0377978422571219E-3</v>
      </c>
      <c r="W11" s="90">
        <v>9.0377978422571219E-3</v>
      </c>
      <c r="X11" s="90">
        <v>8.095692499412931E-3</v>
      </c>
      <c r="Y11" s="90">
        <v>4.3393325444709453E-3</v>
      </c>
      <c r="Z11" s="90">
        <v>4.1619054548577925E-3</v>
      </c>
      <c r="AA11" s="90">
        <v>3.9844783652446406E-3</v>
      </c>
      <c r="AB11" s="90">
        <v>3.8070512756314878E-3</v>
      </c>
      <c r="AC11" s="90">
        <v>3.6296241860183354E-3</v>
      </c>
      <c r="AD11" s="90">
        <v>3.452197096405183E-3</v>
      </c>
      <c r="AE11" s="90">
        <v>3.2747700067920307E-3</v>
      </c>
      <c r="AF11" s="90">
        <v>3.0973429171788783E-3</v>
      </c>
      <c r="AG11" s="90">
        <v>2.9199158275657268E-3</v>
      </c>
      <c r="AH11" s="90">
        <v>2.9199158275657268E-3</v>
      </c>
      <c r="AI11" s="90">
        <v>2.9199158275657268E-3</v>
      </c>
      <c r="AJ11" s="90">
        <v>2.9199158275657268E-3</v>
      </c>
      <c r="AK11" s="90">
        <v>2.9199158275657268E-3</v>
      </c>
      <c r="AL11" s="90">
        <v>2.9199158275657268E-3</v>
      </c>
      <c r="AM11" s="90">
        <v>2.9199158275657268E-3</v>
      </c>
      <c r="AN11" s="90">
        <v>2.9199158275657268E-3</v>
      </c>
      <c r="AO11" s="90">
        <v>2.9199158275657268E-3</v>
      </c>
      <c r="AP11" s="90">
        <v>2.9199158275657268E-3</v>
      </c>
      <c r="AQ11" s="90">
        <v>2.9199158275657268E-3</v>
      </c>
      <c r="AR11" s="90">
        <v>3.1062850114047694E-3</v>
      </c>
      <c r="AS11" s="90">
        <v>3.2926541952438119E-3</v>
      </c>
      <c r="AT11" s="90">
        <v>3.4790233790828544E-3</v>
      </c>
      <c r="AU11" s="90">
        <v>3.6653925629218974E-3</v>
      </c>
      <c r="AV11" s="90">
        <v>7.5468251810150338E-3</v>
      </c>
      <c r="AW11" s="90">
        <v>7.5468251810150338E-3</v>
      </c>
      <c r="AX11" s="90">
        <v>7.5468251810150338E-3</v>
      </c>
      <c r="AY11" s="90">
        <v>7.5468251810150338E-3</v>
      </c>
      <c r="AZ11" s="90">
        <v>7.5468251810150338E-3</v>
      </c>
      <c r="BA11" s="90">
        <v>7.5468251810150338E-3</v>
      </c>
      <c r="BB11" s="90">
        <v>7.5468251810150338E-3</v>
      </c>
      <c r="BC11" s="90">
        <v>7.5468251810150338E-3</v>
      </c>
      <c r="BD11" s="90">
        <v>7.5468251810150338E-3</v>
      </c>
      <c r="BE11" s="90">
        <v>7.5468251810150338E-3</v>
      </c>
      <c r="BF11" s="90">
        <v>7.5468251810150338E-3</v>
      </c>
      <c r="BG11" s="90">
        <v>7.5468251810150338E-3</v>
      </c>
      <c r="BH11" s="90">
        <v>7.5468251810150338E-3</v>
      </c>
      <c r="BI11" s="90">
        <v>7.5468251810150338E-3</v>
      </c>
      <c r="BJ11" s="90">
        <v>7.5468251810150338E-3</v>
      </c>
      <c r="BK11" s="90">
        <v>7.5468251810150338E-3</v>
      </c>
      <c r="BL11" s="90">
        <v>7.5567266103270334E-3</v>
      </c>
      <c r="BM11" s="90">
        <v>7.566628039639034E-3</v>
      </c>
      <c r="BN11" s="90">
        <v>7.5765294689510293E-3</v>
      </c>
      <c r="BO11" s="90">
        <v>7.5864308982630298E-3</v>
      </c>
      <c r="BP11" s="90">
        <v>7.5963323275750252E-3</v>
      </c>
      <c r="BQ11" s="90">
        <v>7.5963323275750252E-3</v>
      </c>
      <c r="BR11" s="90">
        <v>7.5963323275750252E-3</v>
      </c>
      <c r="BS11" s="90">
        <v>7.5963323275750252E-3</v>
      </c>
      <c r="BT11" s="90">
        <v>7.5963323275750252E-3</v>
      </c>
      <c r="BU11" s="90">
        <v>7.5963323275750252E-3</v>
      </c>
      <c r="BV11" s="90">
        <v>7.5963323275750252E-3</v>
      </c>
      <c r="BW11" s="90">
        <v>7.5963323275750252E-3</v>
      </c>
      <c r="BX11" s="90">
        <v>7.5963323275750252E-3</v>
      </c>
      <c r="BY11" s="90">
        <v>7.5963323275750252E-3</v>
      </c>
      <c r="BZ11" s="90">
        <v>7.5963323275750252E-3</v>
      </c>
      <c r="CA11" s="90">
        <v>7.5963323275750252E-3</v>
      </c>
      <c r="CB11" s="90">
        <v>7.5963323275750252E-3</v>
      </c>
      <c r="CC11" s="90">
        <v>7.5963323275750252E-3</v>
      </c>
      <c r="CD11" s="90">
        <v>7.5963323275750252E-3</v>
      </c>
      <c r="CE11" s="90">
        <v>7.5963323275750252E-3</v>
      </c>
      <c r="CF11" s="90">
        <v>7.5963323275750252E-3</v>
      </c>
      <c r="CG11" s="90">
        <v>7.5963323275750252E-3</v>
      </c>
      <c r="CH11" s="90">
        <v>7.5963323275750252E-3</v>
      </c>
      <c r="CI11" s="90">
        <v>7.5963323275750252E-3</v>
      </c>
      <c r="CJ11" s="90">
        <v>7.5963323275750252E-3</v>
      </c>
      <c r="CK11" s="90">
        <v>6.9366990948175203E-3</v>
      </c>
      <c r="CL11" s="90">
        <v>6.2770658620600215E-3</v>
      </c>
      <c r="CM11" s="90">
        <v>5.6174326293025167E-3</v>
      </c>
      <c r="CN11" s="90">
        <v>4.9577993965450127E-3</v>
      </c>
      <c r="CO11" s="90">
        <v>4.298166163787513E-3</v>
      </c>
      <c r="CP11" s="90">
        <v>3.6385329310300082E-3</v>
      </c>
      <c r="CQ11" s="90">
        <v>2.9788996982725064E-3</v>
      </c>
      <c r="CR11" s="90">
        <v>2.3192664655150045E-3</v>
      </c>
      <c r="CS11" s="90">
        <v>1.6596332327575027E-3</v>
      </c>
      <c r="CT11" s="90">
        <v>1E-3</v>
      </c>
      <c r="CU11" s="90">
        <v>1E-3</v>
      </c>
      <c r="CV11" s="90">
        <v>1E-3</v>
      </c>
      <c r="CW11" s="90">
        <v>1E-3</v>
      </c>
      <c r="CX11" s="90">
        <v>1E-3</v>
      </c>
      <c r="CY11" s="90">
        <v>1E-3</v>
      </c>
      <c r="CZ11" s="90">
        <v>1E-3</v>
      </c>
      <c r="DA11" s="90">
        <v>1E-3</v>
      </c>
      <c r="DB11" s="90">
        <v>1E-3</v>
      </c>
      <c r="DC11" s="90">
        <v>1E-3</v>
      </c>
      <c r="DD11" s="90">
        <v>1E-3</v>
      </c>
      <c r="DE11" s="90">
        <v>1E-3</v>
      </c>
      <c r="DF11" s="90">
        <v>1E-3</v>
      </c>
      <c r="DG11" s="90">
        <v>1E-3</v>
      </c>
      <c r="DH11" s="90">
        <v>1E-3</v>
      </c>
      <c r="DI11" s="90">
        <v>1E-3</v>
      </c>
      <c r="DJ11" s="90">
        <v>1E-3</v>
      </c>
      <c r="DK11" s="90">
        <v>1E-3</v>
      </c>
      <c r="DL11" s="90">
        <v>1E-3</v>
      </c>
      <c r="DM11" s="90">
        <v>1E-3</v>
      </c>
      <c r="DN11" s="90">
        <v>1E-3</v>
      </c>
      <c r="DO11" s="90">
        <v>1E-3</v>
      </c>
      <c r="DP11" s="90">
        <v>1E-3</v>
      </c>
      <c r="DQ11" s="90">
        <v>1E-3</v>
      </c>
      <c r="DR11" s="91">
        <v>1E-3</v>
      </c>
    </row>
    <row r="12" spans="2:122" x14ac:dyDescent="0.35">
      <c r="B12" s="47">
        <f t="shared" si="0"/>
        <v>2032</v>
      </c>
      <c r="C12" s="90">
        <v>9.937020831252457E-3</v>
      </c>
      <c r="D12" s="90">
        <v>9.937020831252457E-3</v>
      </c>
      <c r="E12" s="90">
        <v>9.937020831252457E-3</v>
      </c>
      <c r="F12" s="90">
        <v>9.937020831252457E-3</v>
      </c>
      <c r="G12" s="90">
        <v>9.937020831252457E-3</v>
      </c>
      <c r="H12" s="90">
        <v>9.937020831252457E-3</v>
      </c>
      <c r="I12" s="90">
        <v>9.937020831252457E-3</v>
      </c>
      <c r="J12" s="90">
        <v>9.937020831252457E-3</v>
      </c>
      <c r="K12" s="90">
        <v>9.937020831252457E-3</v>
      </c>
      <c r="L12" s="90">
        <v>9.937020831252457E-3</v>
      </c>
      <c r="M12" s="90">
        <v>9.937020831252457E-3</v>
      </c>
      <c r="N12" s="90">
        <v>9.937020831252457E-3</v>
      </c>
      <c r="O12" s="90">
        <v>9.937020831252457E-3</v>
      </c>
      <c r="P12" s="90">
        <v>9.937020831252457E-3</v>
      </c>
      <c r="Q12" s="90">
        <v>9.937020831252457E-3</v>
      </c>
      <c r="R12" s="90">
        <v>9.937020831252457E-3</v>
      </c>
      <c r="S12" s="90">
        <v>9.937020831252457E-3</v>
      </c>
      <c r="T12" s="90">
        <v>9.937020831252457E-3</v>
      </c>
      <c r="U12" s="90">
        <v>9.937020831252457E-3</v>
      </c>
      <c r="V12" s="90">
        <v>9.937020831252457E-3</v>
      </c>
      <c r="W12" s="90">
        <v>9.937020831252457E-3</v>
      </c>
      <c r="X12" s="90">
        <v>9.1610946946787015E-3</v>
      </c>
      <c r="Y12" s="90">
        <v>6.508998816706418E-3</v>
      </c>
      <c r="Z12" s="90">
        <v>6.2428581822866888E-3</v>
      </c>
      <c r="AA12" s="90">
        <v>5.9767175478669613E-3</v>
      </c>
      <c r="AB12" s="90">
        <v>5.7105769134472312E-3</v>
      </c>
      <c r="AC12" s="90">
        <v>5.4444362790275029E-3</v>
      </c>
      <c r="AD12" s="90">
        <v>5.1782956446077746E-3</v>
      </c>
      <c r="AE12" s="90">
        <v>4.9121550101880462E-3</v>
      </c>
      <c r="AF12" s="90">
        <v>4.6460143757683179E-3</v>
      </c>
      <c r="AG12" s="90">
        <v>4.3798737413485904E-3</v>
      </c>
      <c r="AH12" s="90">
        <v>4.3798737413485904E-3</v>
      </c>
      <c r="AI12" s="90">
        <v>4.3798737413485904E-3</v>
      </c>
      <c r="AJ12" s="90">
        <v>4.3798737413485904E-3</v>
      </c>
      <c r="AK12" s="90">
        <v>4.3798737413485904E-3</v>
      </c>
      <c r="AL12" s="90">
        <v>4.3798737413485904E-3</v>
      </c>
      <c r="AM12" s="90">
        <v>4.3798737413485904E-3</v>
      </c>
      <c r="AN12" s="90">
        <v>4.3798737413485904E-3</v>
      </c>
      <c r="AO12" s="90">
        <v>4.3798737413485904E-3</v>
      </c>
      <c r="AP12" s="90">
        <v>4.3798737413485904E-3</v>
      </c>
      <c r="AQ12" s="90">
        <v>4.3798737413485904E-3</v>
      </c>
      <c r="AR12" s="90">
        <v>4.6594275171071538E-3</v>
      </c>
      <c r="AS12" s="90">
        <v>4.9389812928657181E-3</v>
      </c>
      <c r="AT12" s="90">
        <v>5.2185350686242814E-3</v>
      </c>
      <c r="AU12" s="90">
        <v>5.4980888443828466E-3</v>
      </c>
      <c r="AV12" s="90">
        <v>8.2410182429774725E-3</v>
      </c>
      <c r="AW12" s="90">
        <v>8.2410182429774725E-3</v>
      </c>
      <c r="AX12" s="90">
        <v>8.2410182429774725E-3</v>
      </c>
      <c r="AY12" s="90">
        <v>8.2410182429774725E-3</v>
      </c>
      <c r="AZ12" s="90">
        <v>8.2410182429774725E-3</v>
      </c>
      <c r="BA12" s="90">
        <v>8.2410182429774725E-3</v>
      </c>
      <c r="BB12" s="90">
        <v>8.2410182429774725E-3</v>
      </c>
      <c r="BC12" s="90">
        <v>8.2410182429774725E-3</v>
      </c>
      <c r="BD12" s="90">
        <v>8.2410182429774725E-3</v>
      </c>
      <c r="BE12" s="90">
        <v>8.2410182429774725E-3</v>
      </c>
      <c r="BF12" s="90">
        <v>8.2410182429774725E-3</v>
      </c>
      <c r="BG12" s="90">
        <v>8.2410182429774725E-3</v>
      </c>
      <c r="BH12" s="90">
        <v>8.2410182429774725E-3</v>
      </c>
      <c r="BI12" s="90">
        <v>8.2410182429774725E-3</v>
      </c>
      <c r="BJ12" s="90">
        <v>8.2410182429774725E-3</v>
      </c>
      <c r="BK12" s="90">
        <v>8.2410182429774725E-3</v>
      </c>
      <c r="BL12" s="90">
        <v>8.1815877680387773E-3</v>
      </c>
      <c r="BM12" s="90">
        <v>8.1221572931000838E-3</v>
      </c>
      <c r="BN12" s="90">
        <v>8.0627268181613851E-3</v>
      </c>
      <c r="BO12" s="90">
        <v>8.0032963432226899E-3</v>
      </c>
      <c r="BP12" s="90">
        <v>7.9438658682839912E-3</v>
      </c>
      <c r="BQ12" s="90">
        <v>7.9438658682839912E-3</v>
      </c>
      <c r="BR12" s="90">
        <v>7.9438658682839912E-3</v>
      </c>
      <c r="BS12" s="90">
        <v>7.9438658682839912E-3</v>
      </c>
      <c r="BT12" s="90">
        <v>7.9438658682839912E-3</v>
      </c>
      <c r="BU12" s="90">
        <v>7.9438658682839912E-3</v>
      </c>
      <c r="BV12" s="90">
        <v>7.9438658682839912E-3</v>
      </c>
      <c r="BW12" s="90">
        <v>7.9438658682839912E-3</v>
      </c>
      <c r="BX12" s="90">
        <v>7.9438658682839912E-3</v>
      </c>
      <c r="BY12" s="90">
        <v>7.9438658682839912E-3</v>
      </c>
      <c r="BZ12" s="90">
        <v>7.9438658682839912E-3</v>
      </c>
      <c r="CA12" s="90">
        <v>7.9438658682839912E-3</v>
      </c>
      <c r="CB12" s="90">
        <v>7.9438658682839912E-3</v>
      </c>
      <c r="CC12" s="90">
        <v>7.9438658682839912E-3</v>
      </c>
      <c r="CD12" s="90">
        <v>7.9438658682839912E-3</v>
      </c>
      <c r="CE12" s="90">
        <v>7.9438658682839912E-3</v>
      </c>
      <c r="CF12" s="90">
        <v>7.9438658682839912E-3</v>
      </c>
      <c r="CG12" s="90">
        <v>7.9438658682839912E-3</v>
      </c>
      <c r="CH12" s="90">
        <v>7.9438658682839912E-3</v>
      </c>
      <c r="CI12" s="90">
        <v>7.9438658682839912E-3</v>
      </c>
      <c r="CJ12" s="90">
        <v>7.9438658682839912E-3</v>
      </c>
      <c r="CK12" s="90">
        <v>7.2494792814555894E-3</v>
      </c>
      <c r="CL12" s="90">
        <v>6.5550926946271945E-3</v>
      </c>
      <c r="CM12" s="90">
        <v>5.8607061077987927E-3</v>
      </c>
      <c r="CN12" s="90">
        <v>5.1663195209703918E-3</v>
      </c>
      <c r="CO12" s="90">
        <v>4.471932934141996E-3</v>
      </c>
      <c r="CP12" s="90">
        <v>3.7775463473135942E-3</v>
      </c>
      <c r="CQ12" s="90">
        <v>3.0831597604851959E-3</v>
      </c>
      <c r="CR12" s="90">
        <v>2.3887731736567976E-3</v>
      </c>
      <c r="CS12" s="90">
        <v>1.6943865868283992E-3</v>
      </c>
      <c r="CT12" s="90">
        <v>1E-3</v>
      </c>
      <c r="CU12" s="90">
        <v>1E-3</v>
      </c>
      <c r="CV12" s="90">
        <v>1E-3</v>
      </c>
      <c r="CW12" s="90">
        <v>1E-3</v>
      </c>
      <c r="CX12" s="90">
        <v>1E-3</v>
      </c>
      <c r="CY12" s="90">
        <v>1E-3</v>
      </c>
      <c r="CZ12" s="90">
        <v>1E-3</v>
      </c>
      <c r="DA12" s="90">
        <v>1E-3</v>
      </c>
      <c r="DB12" s="90">
        <v>1E-3</v>
      </c>
      <c r="DC12" s="90">
        <v>1E-3</v>
      </c>
      <c r="DD12" s="90">
        <v>1E-3</v>
      </c>
      <c r="DE12" s="90">
        <v>1E-3</v>
      </c>
      <c r="DF12" s="90">
        <v>1E-3</v>
      </c>
      <c r="DG12" s="90">
        <v>1E-3</v>
      </c>
      <c r="DH12" s="90">
        <v>1E-3</v>
      </c>
      <c r="DI12" s="90">
        <v>1E-3</v>
      </c>
      <c r="DJ12" s="90">
        <v>1E-3</v>
      </c>
      <c r="DK12" s="90">
        <v>1E-3</v>
      </c>
      <c r="DL12" s="90">
        <v>1E-3</v>
      </c>
      <c r="DM12" s="90">
        <v>1E-3</v>
      </c>
      <c r="DN12" s="90">
        <v>1E-3</v>
      </c>
      <c r="DO12" s="90">
        <v>1E-3</v>
      </c>
      <c r="DP12" s="90">
        <v>1E-3</v>
      </c>
      <c r="DQ12" s="90">
        <v>1E-3</v>
      </c>
      <c r="DR12" s="91">
        <v>1E-3</v>
      </c>
    </row>
    <row r="13" spans="2:122" x14ac:dyDescent="0.35">
      <c r="B13" s="47">
        <f t="shared" si="0"/>
        <v>2033</v>
      </c>
      <c r="C13" s="90">
        <v>1.0836243820247792E-2</v>
      </c>
      <c r="D13" s="90">
        <v>1.0836243820247792E-2</v>
      </c>
      <c r="E13" s="90">
        <v>1.0836243820247792E-2</v>
      </c>
      <c r="F13" s="90">
        <v>1.0836243820247792E-2</v>
      </c>
      <c r="G13" s="90">
        <v>1.0836243820247792E-2</v>
      </c>
      <c r="H13" s="90">
        <v>1.0836243820247792E-2</v>
      </c>
      <c r="I13" s="90">
        <v>1.0836243820247792E-2</v>
      </c>
      <c r="J13" s="90">
        <v>1.0836243820247792E-2</v>
      </c>
      <c r="K13" s="90">
        <v>1.0836243820247792E-2</v>
      </c>
      <c r="L13" s="90">
        <v>1.0836243820247792E-2</v>
      </c>
      <c r="M13" s="90">
        <v>1.0836243820247792E-2</v>
      </c>
      <c r="N13" s="90">
        <v>1.0836243820247792E-2</v>
      </c>
      <c r="O13" s="90">
        <v>1.0836243820247792E-2</v>
      </c>
      <c r="P13" s="90">
        <v>1.0836243820247792E-2</v>
      </c>
      <c r="Q13" s="90">
        <v>1.0836243820247792E-2</v>
      </c>
      <c r="R13" s="90">
        <v>1.0836243820247792E-2</v>
      </c>
      <c r="S13" s="90">
        <v>1.0836243820247792E-2</v>
      </c>
      <c r="T13" s="90">
        <v>1.0836243820247792E-2</v>
      </c>
      <c r="U13" s="90">
        <v>1.0836243820247792E-2</v>
      </c>
      <c r="V13" s="90">
        <v>1.0836243820247792E-2</v>
      </c>
      <c r="W13" s="90">
        <v>1.0836243820247792E-2</v>
      </c>
      <c r="X13" s="90">
        <v>1.0226496889944472E-2</v>
      </c>
      <c r="Y13" s="90">
        <v>8.6786650889418906E-3</v>
      </c>
      <c r="Z13" s="90">
        <v>8.323810909715585E-3</v>
      </c>
      <c r="AA13" s="90">
        <v>7.9689567304892812E-3</v>
      </c>
      <c r="AB13" s="90">
        <v>7.6141025512629756E-3</v>
      </c>
      <c r="AC13" s="90">
        <v>7.2592483720366708E-3</v>
      </c>
      <c r="AD13" s="90">
        <v>6.9043941928103661E-3</v>
      </c>
      <c r="AE13" s="90">
        <v>6.5495400135840614E-3</v>
      </c>
      <c r="AF13" s="90">
        <v>6.1946858343577566E-3</v>
      </c>
      <c r="AG13" s="90">
        <v>5.8398316551314536E-3</v>
      </c>
      <c r="AH13" s="90">
        <v>5.8398316551314536E-3</v>
      </c>
      <c r="AI13" s="90">
        <v>5.8398316551314536E-3</v>
      </c>
      <c r="AJ13" s="90">
        <v>5.8398316551314536E-3</v>
      </c>
      <c r="AK13" s="90">
        <v>5.8398316551314536E-3</v>
      </c>
      <c r="AL13" s="90">
        <v>5.8398316551314536E-3</v>
      </c>
      <c r="AM13" s="90">
        <v>5.8398316551314536E-3</v>
      </c>
      <c r="AN13" s="90">
        <v>5.8398316551314536E-3</v>
      </c>
      <c r="AO13" s="90">
        <v>5.8398316551314536E-3</v>
      </c>
      <c r="AP13" s="90">
        <v>5.8398316551314536E-3</v>
      </c>
      <c r="AQ13" s="90">
        <v>5.8398316551314536E-3</v>
      </c>
      <c r="AR13" s="90">
        <v>6.2125700228095387E-3</v>
      </c>
      <c r="AS13" s="90">
        <v>6.5853083904876238E-3</v>
      </c>
      <c r="AT13" s="90">
        <v>6.9580467581657089E-3</v>
      </c>
      <c r="AU13" s="90">
        <v>7.3307851258437948E-3</v>
      </c>
      <c r="AV13" s="90">
        <v>8.9352113049399103E-3</v>
      </c>
      <c r="AW13" s="90">
        <v>8.9352113049399103E-3</v>
      </c>
      <c r="AX13" s="90">
        <v>8.9352113049399103E-3</v>
      </c>
      <c r="AY13" s="90">
        <v>8.9352113049399103E-3</v>
      </c>
      <c r="AZ13" s="90">
        <v>8.9352113049399103E-3</v>
      </c>
      <c r="BA13" s="90">
        <v>8.9352113049399103E-3</v>
      </c>
      <c r="BB13" s="90">
        <v>8.9352113049399103E-3</v>
      </c>
      <c r="BC13" s="90">
        <v>8.9352113049399103E-3</v>
      </c>
      <c r="BD13" s="90">
        <v>8.9352113049399103E-3</v>
      </c>
      <c r="BE13" s="90">
        <v>8.9352113049399103E-3</v>
      </c>
      <c r="BF13" s="90">
        <v>8.9352113049399103E-3</v>
      </c>
      <c r="BG13" s="90">
        <v>8.9352113049399103E-3</v>
      </c>
      <c r="BH13" s="90">
        <v>8.9352113049399103E-3</v>
      </c>
      <c r="BI13" s="90">
        <v>8.9352113049399103E-3</v>
      </c>
      <c r="BJ13" s="90">
        <v>8.9352113049399103E-3</v>
      </c>
      <c r="BK13" s="90">
        <v>8.9352113049399103E-3</v>
      </c>
      <c r="BL13" s="90">
        <v>8.8064489257505211E-3</v>
      </c>
      <c r="BM13" s="90">
        <v>8.6776865465611336E-3</v>
      </c>
      <c r="BN13" s="90">
        <v>8.5489241673717409E-3</v>
      </c>
      <c r="BO13" s="90">
        <v>8.4201617881823499E-3</v>
      </c>
      <c r="BP13" s="90">
        <v>8.2913994089929572E-3</v>
      </c>
      <c r="BQ13" s="90">
        <v>8.2913994089929572E-3</v>
      </c>
      <c r="BR13" s="90">
        <v>8.2913994089929572E-3</v>
      </c>
      <c r="BS13" s="90">
        <v>8.2913994089929572E-3</v>
      </c>
      <c r="BT13" s="90">
        <v>8.2913994089929572E-3</v>
      </c>
      <c r="BU13" s="90">
        <v>8.2913994089929572E-3</v>
      </c>
      <c r="BV13" s="90">
        <v>8.2913994089929572E-3</v>
      </c>
      <c r="BW13" s="90">
        <v>8.2913994089929572E-3</v>
      </c>
      <c r="BX13" s="90">
        <v>8.2913994089929572E-3</v>
      </c>
      <c r="BY13" s="90">
        <v>8.2913994089929572E-3</v>
      </c>
      <c r="BZ13" s="90">
        <v>8.2913994089929572E-3</v>
      </c>
      <c r="CA13" s="90">
        <v>8.2913994089929572E-3</v>
      </c>
      <c r="CB13" s="90">
        <v>8.2913994089929572E-3</v>
      </c>
      <c r="CC13" s="90">
        <v>8.2913994089929572E-3</v>
      </c>
      <c r="CD13" s="90">
        <v>8.2913994089929572E-3</v>
      </c>
      <c r="CE13" s="90">
        <v>8.2913994089929572E-3</v>
      </c>
      <c r="CF13" s="90">
        <v>8.2913994089929572E-3</v>
      </c>
      <c r="CG13" s="90">
        <v>8.2913994089929572E-3</v>
      </c>
      <c r="CH13" s="90">
        <v>8.2913994089929572E-3</v>
      </c>
      <c r="CI13" s="90">
        <v>8.2913994089929572E-3</v>
      </c>
      <c r="CJ13" s="90">
        <v>8.2913994089929572E-3</v>
      </c>
      <c r="CK13" s="90">
        <v>7.5622594680936584E-3</v>
      </c>
      <c r="CL13" s="90">
        <v>6.8331195271943675E-3</v>
      </c>
      <c r="CM13" s="90">
        <v>6.1039795862950687E-3</v>
      </c>
      <c r="CN13" s="90">
        <v>5.3748396453957709E-3</v>
      </c>
      <c r="CO13" s="90">
        <v>4.645699704496479E-3</v>
      </c>
      <c r="CP13" s="90">
        <v>3.9165597635971803E-3</v>
      </c>
      <c r="CQ13" s="90">
        <v>3.1874198226978854E-3</v>
      </c>
      <c r="CR13" s="90">
        <v>2.4582798817985906E-3</v>
      </c>
      <c r="CS13" s="90">
        <v>1.7291399408992957E-3</v>
      </c>
      <c r="CT13" s="90">
        <v>1E-3</v>
      </c>
      <c r="CU13" s="90">
        <v>1E-3</v>
      </c>
      <c r="CV13" s="90">
        <v>1E-3</v>
      </c>
      <c r="CW13" s="90">
        <v>1E-3</v>
      </c>
      <c r="CX13" s="90">
        <v>1E-3</v>
      </c>
      <c r="CY13" s="90">
        <v>1E-3</v>
      </c>
      <c r="CZ13" s="90">
        <v>1E-3</v>
      </c>
      <c r="DA13" s="90">
        <v>1E-3</v>
      </c>
      <c r="DB13" s="90">
        <v>1E-3</v>
      </c>
      <c r="DC13" s="90">
        <v>1E-3</v>
      </c>
      <c r="DD13" s="90">
        <v>1E-3</v>
      </c>
      <c r="DE13" s="90">
        <v>1E-3</v>
      </c>
      <c r="DF13" s="90">
        <v>1E-3</v>
      </c>
      <c r="DG13" s="90">
        <v>1E-3</v>
      </c>
      <c r="DH13" s="90">
        <v>1E-3</v>
      </c>
      <c r="DI13" s="90">
        <v>1E-3</v>
      </c>
      <c r="DJ13" s="90">
        <v>1E-3</v>
      </c>
      <c r="DK13" s="90">
        <v>1E-3</v>
      </c>
      <c r="DL13" s="90">
        <v>1E-3</v>
      </c>
      <c r="DM13" s="90">
        <v>1E-3</v>
      </c>
      <c r="DN13" s="90">
        <v>1E-3</v>
      </c>
      <c r="DO13" s="90">
        <v>1E-3</v>
      </c>
      <c r="DP13" s="90">
        <v>1E-3</v>
      </c>
      <c r="DQ13" s="90">
        <v>1E-3</v>
      </c>
      <c r="DR13" s="91">
        <v>1E-3</v>
      </c>
    </row>
    <row r="14" spans="2:122" x14ac:dyDescent="0.35">
      <c r="B14" s="47" t="s">
        <v>20</v>
      </c>
      <c r="C14" s="90">
        <v>1.1735466809243127E-2</v>
      </c>
      <c r="D14" s="90">
        <v>1.1735466809243127E-2</v>
      </c>
      <c r="E14" s="90">
        <v>1.1735466809243127E-2</v>
      </c>
      <c r="F14" s="90">
        <v>1.1735466809243127E-2</v>
      </c>
      <c r="G14" s="90">
        <v>1.1735466809243127E-2</v>
      </c>
      <c r="H14" s="90">
        <v>1.1735466809243127E-2</v>
      </c>
      <c r="I14" s="90">
        <v>1.1735466809243127E-2</v>
      </c>
      <c r="J14" s="90">
        <v>1.1735466809243127E-2</v>
      </c>
      <c r="K14" s="90">
        <v>1.1735466809243127E-2</v>
      </c>
      <c r="L14" s="90">
        <v>1.1735466809243127E-2</v>
      </c>
      <c r="M14" s="90">
        <v>1.1735466809243127E-2</v>
      </c>
      <c r="N14" s="90">
        <v>1.1735466809243127E-2</v>
      </c>
      <c r="O14" s="90">
        <v>1.1735466809243127E-2</v>
      </c>
      <c r="P14" s="90">
        <v>1.1735466809243127E-2</v>
      </c>
      <c r="Q14" s="90">
        <v>1.1735466809243127E-2</v>
      </c>
      <c r="R14" s="90">
        <v>1.1735466809243127E-2</v>
      </c>
      <c r="S14" s="90">
        <v>1.1735466809243127E-2</v>
      </c>
      <c r="T14" s="90">
        <v>1.1735466809243127E-2</v>
      </c>
      <c r="U14" s="90">
        <v>1.1735466809243127E-2</v>
      </c>
      <c r="V14" s="90">
        <v>1.1735466809243127E-2</v>
      </c>
      <c r="W14" s="90">
        <v>1.1735466809243127E-2</v>
      </c>
      <c r="X14" s="90">
        <v>1.1291899085210243E-2</v>
      </c>
      <c r="Y14" s="90">
        <v>1.0848331361177363E-2</v>
      </c>
      <c r="Z14" s="90">
        <v>1.040476363714448E-2</v>
      </c>
      <c r="AA14" s="90">
        <v>9.961195913111601E-3</v>
      </c>
      <c r="AB14" s="90">
        <v>9.5176281890787199E-3</v>
      </c>
      <c r="AC14" s="90">
        <v>9.0740604650458388E-3</v>
      </c>
      <c r="AD14" s="90">
        <v>8.6304927410129576E-3</v>
      </c>
      <c r="AE14" s="90">
        <v>8.1869250169800765E-3</v>
      </c>
      <c r="AF14" s="90">
        <v>7.7433572929471953E-3</v>
      </c>
      <c r="AG14" s="90">
        <v>7.2997895689143168E-3</v>
      </c>
      <c r="AH14" s="90">
        <v>7.2997895689143168E-3</v>
      </c>
      <c r="AI14" s="90">
        <v>7.2997895689143168E-3</v>
      </c>
      <c r="AJ14" s="90">
        <v>7.2997895689143168E-3</v>
      </c>
      <c r="AK14" s="90">
        <v>7.2997895689143168E-3</v>
      </c>
      <c r="AL14" s="90">
        <v>7.2997895689143168E-3</v>
      </c>
      <c r="AM14" s="90">
        <v>7.2997895689143168E-3</v>
      </c>
      <c r="AN14" s="90">
        <v>7.2997895689143168E-3</v>
      </c>
      <c r="AO14" s="90">
        <v>7.2997895689143168E-3</v>
      </c>
      <c r="AP14" s="90">
        <v>7.2997895689143168E-3</v>
      </c>
      <c r="AQ14" s="90">
        <v>7.2997895689143168E-3</v>
      </c>
      <c r="AR14" s="90">
        <v>7.7657125285119236E-3</v>
      </c>
      <c r="AS14" s="90">
        <v>8.2316354881095295E-3</v>
      </c>
      <c r="AT14" s="90">
        <v>8.6975584477071363E-3</v>
      </c>
      <c r="AU14" s="90">
        <v>9.1634814073047431E-3</v>
      </c>
      <c r="AV14" s="90">
        <v>9.6294043669023482E-3</v>
      </c>
      <c r="AW14" s="90">
        <v>9.6294043669023482E-3</v>
      </c>
      <c r="AX14" s="90">
        <v>9.6294043669023482E-3</v>
      </c>
      <c r="AY14" s="90">
        <v>9.6294043669023482E-3</v>
      </c>
      <c r="AZ14" s="90">
        <v>9.6294043669023482E-3</v>
      </c>
      <c r="BA14" s="90">
        <v>9.6294043669023482E-3</v>
      </c>
      <c r="BB14" s="90">
        <v>9.6294043669023482E-3</v>
      </c>
      <c r="BC14" s="90">
        <v>9.6294043669023482E-3</v>
      </c>
      <c r="BD14" s="90">
        <v>9.6294043669023482E-3</v>
      </c>
      <c r="BE14" s="90">
        <v>9.6294043669023482E-3</v>
      </c>
      <c r="BF14" s="90">
        <v>9.6294043669023482E-3</v>
      </c>
      <c r="BG14" s="90">
        <v>9.6294043669023482E-3</v>
      </c>
      <c r="BH14" s="90">
        <v>9.6294043669023482E-3</v>
      </c>
      <c r="BI14" s="90">
        <v>9.6294043669023482E-3</v>
      </c>
      <c r="BJ14" s="90">
        <v>9.6294043669023482E-3</v>
      </c>
      <c r="BK14" s="90">
        <v>9.6294043669023482E-3</v>
      </c>
      <c r="BL14" s="90">
        <v>9.4313100834622649E-3</v>
      </c>
      <c r="BM14" s="90">
        <v>9.2332158000221834E-3</v>
      </c>
      <c r="BN14" s="90">
        <v>9.0351215165820967E-3</v>
      </c>
      <c r="BO14" s="90">
        <v>8.8370272331420099E-3</v>
      </c>
      <c r="BP14" s="90">
        <v>8.6389329497019232E-3</v>
      </c>
      <c r="BQ14" s="90">
        <v>8.6389329497019232E-3</v>
      </c>
      <c r="BR14" s="90">
        <v>8.6389329497019232E-3</v>
      </c>
      <c r="BS14" s="90">
        <v>8.6389329497019232E-3</v>
      </c>
      <c r="BT14" s="90">
        <v>8.6389329497019232E-3</v>
      </c>
      <c r="BU14" s="90">
        <v>8.6389329497019232E-3</v>
      </c>
      <c r="BV14" s="90">
        <v>8.6389329497019232E-3</v>
      </c>
      <c r="BW14" s="90">
        <v>8.6389329497019232E-3</v>
      </c>
      <c r="BX14" s="90">
        <v>8.6389329497019232E-3</v>
      </c>
      <c r="BY14" s="90">
        <v>8.6389329497019232E-3</v>
      </c>
      <c r="BZ14" s="90">
        <v>8.6389329497019232E-3</v>
      </c>
      <c r="CA14" s="90">
        <v>8.6389329497019232E-3</v>
      </c>
      <c r="CB14" s="90">
        <v>8.6389329497019232E-3</v>
      </c>
      <c r="CC14" s="90">
        <v>8.6389329497019232E-3</v>
      </c>
      <c r="CD14" s="90">
        <v>8.6389329497019232E-3</v>
      </c>
      <c r="CE14" s="90">
        <v>8.6389329497019232E-3</v>
      </c>
      <c r="CF14" s="90">
        <v>8.6389329497019232E-3</v>
      </c>
      <c r="CG14" s="90">
        <v>8.6389329497019232E-3</v>
      </c>
      <c r="CH14" s="90">
        <v>8.6389329497019232E-3</v>
      </c>
      <c r="CI14" s="90">
        <v>8.6389329497019232E-3</v>
      </c>
      <c r="CJ14" s="90">
        <v>8.6389329497019232E-3</v>
      </c>
      <c r="CK14" s="90">
        <v>7.8750396547317275E-3</v>
      </c>
      <c r="CL14" s="90">
        <v>7.1111463597615405E-3</v>
      </c>
      <c r="CM14" s="90">
        <v>6.3472530647913448E-3</v>
      </c>
      <c r="CN14" s="90">
        <v>5.5833597698211499E-3</v>
      </c>
      <c r="CO14" s="90">
        <v>4.8194664748509621E-3</v>
      </c>
      <c r="CP14" s="90">
        <v>4.0555731798807663E-3</v>
      </c>
      <c r="CQ14" s="90">
        <v>3.291679884910575E-3</v>
      </c>
      <c r="CR14" s="90">
        <v>2.5277865899403836E-3</v>
      </c>
      <c r="CS14" s="90">
        <v>1.7638932949701923E-3</v>
      </c>
      <c r="CT14" s="90">
        <v>1E-3</v>
      </c>
      <c r="CU14" s="90">
        <v>1E-3</v>
      </c>
      <c r="CV14" s="90">
        <v>1E-3</v>
      </c>
      <c r="CW14" s="90">
        <v>1E-3</v>
      </c>
      <c r="CX14" s="90">
        <v>1E-3</v>
      </c>
      <c r="CY14" s="90">
        <v>1E-3</v>
      </c>
      <c r="CZ14" s="90">
        <v>1E-3</v>
      </c>
      <c r="DA14" s="90">
        <v>1E-3</v>
      </c>
      <c r="DB14" s="90">
        <v>1E-3</v>
      </c>
      <c r="DC14" s="90">
        <v>1E-3</v>
      </c>
      <c r="DD14" s="90">
        <v>1E-3</v>
      </c>
      <c r="DE14" s="90">
        <v>1E-3</v>
      </c>
      <c r="DF14" s="90">
        <v>1E-3</v>
      </c>
      <c r="DG14" s="90">
        <v>1E-3</v>
      </c>
      <c r="DH14" s="90">
        <v>1E-3</v>
      </c>
      <c r="DI14" s="90">
        <v>1E-3</v>
      </c>
      <c r="DJ14" s="90">
        <v>1E-3</v>
      </c>
      <c r="DK14" s="90">
        <v>1E-3</v>
      </c>
      <c r="DL14" s="90">
        <v>1E-3</v>
      </c>
      <c r="DM14" s="90">
        <v>1E-3</v>
      </c>
      <c r="DN14" s="90">
        <v>1E-3</v>
      </c>
      <c r="DO14" s="90">
        <v>1E-3</v>
      </c>
      <c r="DP14" s="90">
        <v>1E-3</v>
      </c>
      <c r="DQ14" s="90">
        <v>1E-3</v>
      </c>
      <c r="DR14" s="91">
        <v>1E-3</v>
      </c>
    </row>
    <row r="15" spans="2:122" x14ac:dyDescent="0.35">
      <c r="B15" s="47">
        <f>+B13+2</f>
        <v>2035</v>
      </c>
      <c r="C15" s="90">
        <v>1.1735466809243127E-2</v>
      </c>
      <c r="D15" s="90">
        <v>1.1735466809243127E-2</v>
      </c>
      <c r="E15" s="90">
        <v>1.1735466809243127E-2</v>
      </c>
      <c r="F15" s="90">
        <v>1.1735466809243127E-2</v>
      </c>
      <c r="G15" s="90">
        <v>1.1735466809243127E-2</v>
      </c>
      <c r="H15" s="90">
        <v>1.1735466809243127E-2</v>
      </c>
      <c r="I15" s="90">
        <v>1.1735466809243127E-2</v>
      </c>
      <c r="J15" s="90">
        <v>1.1735466809243127E-2</v>
      </c>
      <c r="K15" s="90">
        <v>1.1735466809243127E-2</v>
      </c>
      <c r="L15" s="90">
        <v>1.1735466809243127E-2</v>
      </c>
      <c r="M15" s="90">
        <v>1.1735466809243127E-2</v>
      </c>
      <c r="N15" s="90">
        <v>1.1735466809243127E-2</v>
      </c>
      <c r="O15" s="90">
        <v>1.1735466809243127E-2</v>
      </c>
      <c r="P15" s="90">
        <v>1.1735466809243127E-2</v>
      </c>
      <c r="Q15" s="90">
        <v>1.1735466809243127E-2</v>
      </c>
      <c r="R15" s="90">
        <v>1.1735466809243127E-2</v>
      </c>
      <c r="S15" s="90">
        <v>1.1735466809243127E-2</v>
      </c>
      <c r="T15" s="90">
        <v>1.1735466809243127E-2</v>
      </c>
      <c r="U15" s="90">
        <v>1.1735466809243127E-2</v>
      </c>
      <c r="V15" s="90">
        <v>1.1735466809243127E-2</v>
      </c>
      <c r="W15" s="90">
        <v>1.1735466809243127E-2</v>
      </c>
      <c r="X15" s="90">
        <v>1.1291899085210243E-2</v>
      </c>
      <c r="Y15" s="90">
        <v>1.0848331361177363E-2</v>
      </c>
      <c r="Z15" s="90">
        <v>1.040476363714448E-2</v>
      </c>
      <c r="AA15" s="90">
        <v>9.961195913111601E-3</v>
      </c>
      <c r="AB15" s="90">
        <v>9.5176281890787199E-3</v>
      </c>
      <c r="AC15" s="90">
        <v>9.0740604650458388E-3</v>
      </c>
      <c r="AD15" s="90">
        <v>8.6304927410129576E-3</v>
      </c>
      <c r="AE15" s="90">
        <v>8.1869250169800765E-3</v>
      </c>
      <c r="AF15" s="90">
        <v>7.7433572929471953E-3</v>
      </c>
      <c r="AG15" s="90">
        <v>7.2997895689143168E-3</v>
      </c>
      <c r="AH15" s="90">
        <v>7.2997895689143168E-3</v>
      </c>
      <c r="AI15" s="90">
        <v>7.2997895689143168E-3</v>
      </c>
      <c r="AJ15" s="90">
        <v>7.2997895689143168E-3</v>
      </c>
      <c r="AK15" s="90">
        <v>7.2997895689143168E-3</v>
      </c>
      <c r="AL15" s="90">
        <v>7.2997895689143168E-3</v>
      </c>
      <c r="AM15" s="90">
        <v>7.2997895689143168E-3</v>
      </c>
      <c r="AN15" s="90">
        <v>7.2997895689143168E-3</v>
      </c>
      <c r="AO15" s="90">
        <v>7.2997895689143168E-3</v>
      </c>
      <c r="AP15" s="90">
        <v>7.2997895689143168E-3</v>
      </c>
      <c r="AQ15" s="90">
        <v>7.2997895689143168E-3</v>
      </c>
      <c r="AR15" s="90">
        <v>7.7657125285119236E-3</v>
      </c>
      <c r="AS15" s="90">
        <v>8.2316354881095295E-3</v>
      </c>
      <c r="AT15" s="90">
        <v>8.6975584477071363E-3</v>
      </c>
      <c r="AU15" s="90">
        <v>9.1634814073047431E-3</v>
      </c>
      <c r="AV15" s="90">
        <v>9.6294043669023482E-3</v>
      </c>
      <c r="AW15" s="90">
        <v>9.6294043669023482E-3</v>
      </c>
      <c r="AX15" s="90">
        <v>9.6294043669023482E-3</v>
      </c>
      <c r="AY15" s="90">
        <v>9.6294043669023482E-3</v>
      </c>
      <c r="AZ15" s="90">
        <v>9.6294043669023482E-3</v>
      </c>
      <c r="BA15" s="90">
        <v>9.6294043669023482E-3</v>
      </c>
      <c r="BB15" s="90">
        <v>9.6294043669023482E-3</v>
      </c>
      <c r="BC15" s="90">
        <v>9.6294043669023482E-3</v>
      </c>
      <c r="BD15" s="90">
        <v>9.6294043669023482E-3</v>
      </c>
      <c r="BE15" s="90">
        <v>9.6294043669023482E-3</v>
      </c>
      <c r="BF15" s="90">
        <v>9.6294043669023482E-3</v>
      </c>
      <c r="BG15" s="90">
        <v>9.6294043669023482E-3</v>
      </c>
      <c r="BH15" s="90">
        <v>9.6294043669023482E-3</v>
      </c>
      <c r="BI15" s="90">
        <v>9.6294043669023482E-3</v>
      </c>
      <c r="BJ15" s="90">
        <v>9.6294043669023482E-3</v>
      </c>
      <c r="BK15" s="90">
        <v>9.6294043669023482E-3</v>
      </c>
      <c r="BL15" s="90">
        <v>9.4313100834622649E-3</v>
      </c>
      <c r="BM15" s="90">
        <v>9.2332158000221834E-3</v>
      </c>
      <c r="BN15" s="90">
        <v>9.0351215165820967E-3</v>
      </c>
      <c r="BO15" s="90">
        <v>8.8370272331420099E-3</v>
      </c>
      <c r="BP15" s="90">
        <v>8.6389329497019232E-3</v>
      </c>
      <c r="BQ15" s="90">
        <v>8.6389329497019232E-3</v>
      </c>
      <c r="BR15" s="90">
        <v>8.6389329497019232E-3</v>
      </c>
      <c r="BS15" s="90">
        <v>8.6389329497019232E-3</v>
      </c>
      <c r="BT15" s="90">
        <v>8.6389329497019232E-3</v>
      </c>
      <c r="BU15" s="90">
        <v>8.6389329497019232E-3</v>
      </c>
      <c r="BV15" s="90">
        <v>8.6389329497019232E-3</v>
      </c>
      <c r="BW15" s="90">
        <v>8.6389329497019232E-3</v>
      </c>
      <c r="BX15" s="90">
        <v>8.6389329497019232E-3</v>
      </c>
      <c r="BY15" s="90">
        <v>8.6389329497019232E-3</v>
      </c>
      <c r="BZ15" s="90">
        <v>8.6389329497019232E-3</v>
      </c>
      <c r="CA15" s="90">
        <v>8.6389329497019232E-3</v>
      </c>
      <c r="CB15" s="90">
        <v>8.6389329497019232E-3</v>
      </c>
      <c r="CC15" s="90">
        <v>8.6389329497019232E-3</v>
      </c>
      <c r="CD15" s="90">
        <v>8.6389329497019232E-3</v>
      </c>
      <c r="CE15" s="90">
        <v>8.6389329497019232E-3</v>
      </c>
      <c r="CF15" s="90">
        <v>8.6389329497019232E-3</v>
      </c>
      <c r="CG15" s="90">
        <v>8.6389329497019232E-3</v>
      </c>
      <c r="CH15" s="90">
        <v>8.6389329497019232E-3</v>
      </c>
      <c r="CI15" s="90">
        <v>8.6389329497019232E-3</v>
      </c>
      <c r="CJ15" s="90">
        <v>8.6389329497019232E-3</v>
      </c>
      <c r="CK15" s="90">
        <v>7.8750396547317275E-3</v>
      </c>
      <c r="CL15" s="90">
        <v>7.1111463597615405E-3</v>
      </c>
      <c r="CM15" s="90">
        <v>6.3472530647913448E-3</v>
      </c>
      <c r="CN15" s="90">
        <v>5.5833597698211499E-3</v>
      </c>
      <c r="CO15" s="90">
        <v>4.8194664748509621E-3</v>
      </c>
      <c r="CP15" s="90">
        <v>4.0555731798807663E-3</v>
      </c>
      <c r="CQ15" s="90">
        <v>3.291679884910575E-3</v>
      </c>
      <c r="CR15" s="90">
        <v>2.5277865899403836E-3</v>
      </c>
      <c r="CS15" s="90">
        <v>1.7638932949701923E-3</v>
      </c>
      <c r="CT15" s="90">
        <v>1E-3</v>
      </c>
      <c r="CU15" s="90">
        <v>1E-3</v>
      </c>
      <c r="CV15" s="90">
        <v>1E-3</v>
      </c>
      <c r="CW15" s="90">
        <v>1E-3</v>
      </c>
      <c r="CX15" s="90">
        <v>1E-3</v>
      </c>
      <c r="CY15" s="90">
        <v>1E-3</v>
      </c>
      <c r="CZ15" s="90">
        <v>1E-3</v>
      </c>
      <c r="DA15" s="90">
        <v>1E-3</v>
      </c>
      <c r="DB15" s="90">
        <v>1E-3</v>
      </c>
      <c r="DC15" s="90">
        <v>1E-3</v>
      </c>
      <c r="DD15" s="90">
        <v>1E-3</v>
      </c>
      <c r="DE15" s="90">
        <v>1E-3</v>
      </c>
      <c r="DF15" s="90">
        <v>1E-3</v>
      </c>
      <c r="DG15" s="90">
        <v>1E-3</v>
      </c>
      <c r="DH15" s="90">
        <v>1E-3</v>
      </c>
      <c r="DI15" s="90">
        <v>1E-3</v>
      </c>
      <c r="DJ15" s="90">
        <v>1E-3</v>
      </c>
      <c r="DK15" s="90">
        <v>1E-3</v>
      </c>
      <c r="DL15" s="90">
        <v>1E-3</v>
      </c>
      <c r="DM15" s="90">
        <v>1E-3</v>
      </c>
      <c r="DN15" s="90">
        <v>1E-3</v>
      </c>
      <c r="DO15" s="90">
        <v>1E-3</v>
      </c>
      <c r="DP15" s="90">
        <v>1E-3</v>
      </c>
      <c r="DQ15" s="90">
        <v>1E-3</v>
      </c>
      <c r="DR15" s="91">
        <v>1E-3</v>
      </c>
    </row>
    <row r="16" spans="2:122" x14ac:dyDescent="0.35">
      <c r="B16" s="47">
        <f>+B15+1</f>
        <v>2036</v>
      </c>
      <c r="C16" s="90">
        <v>1.1735466809243127E-2</v>
      </c>
      <c r="D16" s="90">
        <v>1.1735466809243127E-2</v>
      </c>
      <c r="E16" s="90">
        <v>1.1735466809243127E-2</v>
      </c>
      <c r="F16" s="90">
        <v>1.1735466809243127E-2</v>
      </c>
      <c r="G16" s="90">
        <v>1.1735466809243127E-2</v>
      </c>
      <c r="H16" s="90">
        <v>1.1735466809243127E-2</v>
      </c>
      <c r="I16" s="90">
        <v>1.1735466809243127E-2</v>
      </c>
      <c r="J16" s="90">
        <v>1.1735466809243127E-2</v>
      </c>
      <c r="K16" s="90">
        <v>1.1735466809243127E-2</v>
      </c>
      <c r="L16" s="90">
        <v>1.1735466809243127E-2</v>
      </c>
      <c r="M16" s="90">
        <v>1.1735466809243127E-2</v>
      </c>
      <c r="N16" s="90">
        <v>1.1735466809243127E-2</v>
      </c>
      <c r="O16" s="90">
        <v>1.1735466809243127E-2</v>
      </c>
      <c r="P16" s="90">
        <v>1.1735466809243127E-2</v>
      </c>
      <c r="Q16" s="90">
        <v>1.1735466809243127E-2</v>
      </c>
      <c r="R16" s="90">
        <v>1.1735466809243127E-2</v>
      </c>
      <c r="S16" s="90">
        <v>1.1735466809243127E-2</v>
      </c>
      <c r="T16" s="90">
        <v>1.1735466809243127E-2</v>
      </c>
      <c r="U16" s="90">
        <v>1.1735466809243127E-2</v>
      </c>
      <c r="V16" s="90">
        <v>1.1735466809243127E-2</v>
      </c>
      <c r="W16" s="90">
        <v>1.1735466809243127E-2</v>
      </c>
      <c r="X16" s="90">
        <v>1.1291899085210243E-2</v>
      </c>
      <c r="Y16" s="90">
        <v>1.0848331361177363E-2</v>
      </c>
      <c r="Z16" s="90">
        <v>1.040476363714448E-2</v>
      </c>
      <c r="AA16" s="90">
        <v>9.961195913111601E-3</v>
      </c>
      <c r="AB16" s="90">
        <v>9.5176281890787199E-3</v>
      </c>
      <c r="AC16" s="90">
        <v>9.0740604650458388E-3</v>
      </c>
      <c r="AD16" s="90">
        <v>8.6304927410129576E-3</v>
      </c>
      <c r="AE16" s="90">
        <v>8.1869250169800765E-3</v>
      </c>
      <c r="AF16" s="90">
        <v>7.7433572929471953E-3</v>
      </c>
      <c r="AG16" s="90">
        <v>7.2997895689143168E-3</v>
      </c>
      <c r="AH16" s="90">
        <v>7.2997895689143168E-3</v>
      </c>
      <c r="AI16" s="90">
        <v>7.2997895689143168E-3</v>
      </c>
      <c r="AJ16" s="90">
        <v>7.2997895689143168E-3</v>
      </c>
      <c r="AK16" s="90">
        <v>7.2997895689143168E-3</v>
      </c>
      <c r="AL16" s="90">
        <v>7.2997895689143168E-3</v>
      </c>
      <c r="AM16" s="90">
        <v>7.2997895689143168E-3</v>
      </c>
      <c r="AN16" s="90">
        <v>7.2997895689143168E-3</v>
      </c>
      <c r="AO16" s="90">
        <v>7.2997895689143168E-3</v>
      </c>
      <c r="AP16" s="90">
        <v>7.2997895689143168E-3</v>
      </c>
      <c r="AQ16" s="90">
        <v>7.2997895689143168E-3</v>
      </c>
      <c r="AR16" s="90">
        <v>7.7657125285119236E-3</v>
      </c>
      <c r="AS16" s="90">
        <v>8.2316354881095295E-3</v>
      </c>
      <c r="AT16" s="90">
        <v>8.6975584477071363E-3</v>
      </c>
      <c r="AU16" s="90">
        <v>9.1634814073047431E-3</v>
      </c>
      <c r="AV16" s="90">
        <v>9.6294043669023482E-3</v>
      </c>
      <c r="AW16" s="90">
        <v>9.6294043669023482E-3</v>
      </c>
      <c r="AX16" s="90">
        <v>9.6294043669023482E-3</v>
      </c>
      <c r="AY16" s="90">
        <v>9.6294043669023482E-3</v>
      </c>
      <c r="AZ16" s="90">
        <v>9.6294043669023482E-3</v>
      </c>
      <c r="BA16" s="90">
        <v>9.6294043669023482E-3</v>
      </c>
      <c r="BB16" s="90">
        <v>9.6294043669023482E-3</v>
      </c>
      <c r="BC16" s="90">
        <v>9.6294043669023482E-3</v>
      </c>
      <c r="BD16" s="90">
        <v>9.6294043669023482E-3</v>
      </c>
      <c r="BE16" s="90">
        <v>9.6294043669023482E-3</v>
      </c>
      <c r="BF16" s="90">
        <v>9.6294043669023482E-3</v>
      </c>
      <c r="BG16" s="90">
        <v>9.6294043669023482E-3</v>
      </c>
      <c r="BH16" s="90">
        <v>9.6294043669023482E-3</v>
      </c>
      <c r="BI16" s="90">
        <v>9.6294043669023482E-3</v>
      </c>
      <c r="BJ16" s="90">
        <v>9.6294043669023482E-3</v>
      </c>
      <c r="BK16" s="90">
        <v>9.6294043669023482E-3</v>
      </c>
      <c r="BL16" s="90">
        <v>9.4313100834622649E-3</v>
      </c>
      <c r="BM16" s="90">
        <v>9.2332158000221834E-3</v>
      </c>
      <c r="BN16" s="90">
        <v>9.0351215165820967E-3</v>
      </c>
      <c r="BO16" s="90">
        <v>8.8370272331420099E-3</v>
      </c>
      <c r="BP16" s="90">
        <v>8.6389329497019232E-3</v>
      </c>
      <c r="BQ16" s="90">
        <v>8.6389329497019232E-3</v>
      </c>
      <c r="BR16" s="90">
        <v>8.6389329497019232E-3</v>
      </c>
      <c r="BS16" s="90">
        <v>8.6389329497019232E-3</v>
      </c>
      <c r="BT16" s="90">
        <v>8.6389329497019232E-3</v>
      </c>
      <c r="BU16" s="90">
        <v>8.6389329497019232E-3</v>
      </c>
      <c r="BV16" s="90">
        <v>8.6389329497019232E-3</v>
      </c>
      <c r="BW16" s="90">
        <v>8.6389329497019232E-3</v>
      </c>
      <c r="BX16" s="90">
        <v>8.6389329497019232E-3</v>
      </c>
      <c r="BY16" s="90">
        <v>8.6389329497019232E-3</v>
      </c>
      <c r="BZ16" s="90">
        <v>8.6389329497019232E-3</v>
      </c>
      <c r="CA16" s="90">
        <v>8.6389329497019232E-3</v>
      </c>
      <c r="CB16" s="90">
        <v>8.6389329497019232E-3</v>
      </c>
      <c r="CC16" s="90">
        <v>8.6389329497019232E-3</v>
      </c>
      <c r="CD16" s="90">
        <v>8.6389329497019232E-3</v>
      </c>
      <c r="CE16" s="90">
        <v>8.6389329497019232E-3</v>
      </c>
      <c r="CF16" s="90">
        <v>8.6389329497019232E-3</v>
      </c>
      <c r="CG16" s="90">
        <v>8.6389329497019232E-3</v>
      </c>
      <c r="CH16" s="90">
        <v>8.6389329497019232E-3</v>
      </c>
      <c r="CI16" s="90">
        <v>8.6389329497019232E-3</v>
      </c>
      <c r="CJ16" s="90">
        <v>8.6389329497019232E-3</v>
      </c>
      <c r="CK16" s="90">
        <v>7.8750396547317275E-3</v>
      </c>
      <c r="CL16" s="90">
        <v>7.1111463597615405E-3</v>
      </c>
      <c r="CM16" s="90">
        <v>6.3472530647913448E-3</v>
      </c>
      <c r="CN16" s="90">
        <v>5.5833597698211499E-3</v>
      </c>
      <c r="CO16" s="90">
        <v>4.8194664748509621E-3</v>
      </c>
      <c r="CP16" s="90">
        <v>4.0555731798807663E-3</v>
      </c>
      <c r="CQ16" s="90">
        <v>3.291679884910575E-3</v>
      </c>
      <c r="CR16" s="90">
        <v>2.5277865899403836E-3</v>
      </c>
      <c r="CS16" s="90">
        <v>1.7638932949701923E-3</v>
      </c>
      <c r="CT16" s="90">
        <v>1E-3</v>
      </c>
      <c r="CU16" s="90">
        <v>1E-3</v>
      </c>
      <c r="CV16" s="90">
        <v>1E-3</v>
      </c>
      <c r="CW16" s="90">
        <v>1E-3</v>
      </c>
      <c r="CX16" s="90">
        <v>1E-3</v>
      </c>
      <c r="CY16" s="90">
        <v>1E-3</v>
      </c>
      <c r="CZ16" s="90">
        <v>1E-3</v>
      </c>
      <c r="DA16" s="90">
        <v>1E-3</v>
      </c>
      <c r="DB16" s="90">
        <v>1E-3</v>
      </c>
      <c r="DC16" s="90">
        <v>1E-3</v>
      </c>
      <c r="DD16" s="90">
        <v>1E-3</v>
      </c>
      <c r="DE16" s="90">
        <v>1E-3</v>
      </c>
      <c r="DF16" s="90">
        <v>1E-3</v>
      </c>
      <c r="DG16" s="90">
        <v>1E-3</v>
      </c>
      <c r="DH16" s="90">
        <v>1E-3</v>
      </c>
      <c r="DI16" s="90">
        <v>1E-3</v>
      </c>
      <c r="DJ16" s="90">
        <v>1E-3</v>
      </c>
      <c r="DK16" s="90">
        <v>1E-3</v>
      </c>
      <c r="DL16" s="90">
        <v>1E-3</v>
      </c>
      <c r="DM16" s="90">
        <v>1E-3</v>
      </c>
      <c r="DN16" s="90">
        <v>1E-3</v>
      </c>
      <c r="DO16" s="90">
        <v>1E-3</v>
      </c>
      <c r="DP16" s="90">
        <v>1E-3</v>
      </c>
      <c r="DQ16" s="90">
        <v>1E-3</v>
      </c>
      <c r="DR16" s="91">
        <v>1E-3</v>
      </c>
    </row>
    <row r="17" spans="2:122" x14ac:dyDescent="0.35">
      <c r="B17" s="47">
        <f t="shared" ref="B17:B23" si="1">+B16+1</f>
        <v>2037</v>
      </c>
      <c r="C17" s="90">
        <v>1.1735466809243127E-2</v>
      </c>
      <c r="D17" s="90">
        <v>1.1735466809243127E-2</v>
      </c>
      <c r="E17" s="90">
        <v>1.1735466809243127E-2</v>
      </c>
      <c r="F17" s="90">
        <v>1.1735466809243127E-2</v>
      </c>
      <c r="G17" s="90">
        <v>1.1735466809243127E-2</v>
      </c>
      <c r="H17" s="90">
        <v>1.1735466809243127E-2</v>
      </c>
      <c r="I17" s="90">
        <v>1.1735466809243127E-2</v>
      </c>
      <c r="J17" s="90">
        <v>1.1735466809243127E-2</v>
      </c>
      <c r="K17" s="90">
        <v>1.1735466809243127E-2</v>
      </c>
      <c r="L17" s="90">
        <v>1.1735466809243127E-2</v>
      </c>
      <c r="M17" s="90">
        <v>1.1735466809243127E-2</v>
      </c>
      <c r="N17" s="90">
        <v>1.1735466809243127E-2</v>
      </c>
      <c r="O17" s="90">
        <v>1.1735466809243127E-2</v>
      </c>
      <c r="P17" s="90">
        <v>1.1735466809243127E-2</v>
      </c>
      <c r="Q17" s="90">
        <v>1.1735466809243127E-2</v>
      </c>
      <c r="R17" s="90">
        <v>1.1735466809243127E-2</v>
      </c>
      <c r="S17" s="90">
        <v>1.1735466809243127E-2</v>
      </c>
      <c r="T17" s="90">
        <v>1.1735466809243127E-2</v>
      </c>
      <c r="U17" s="90">
        <v>1.1735466809243127E-2</v>
      </c>
      <c r="V17" s="90">
        <v>1.1735466809243127E-2</v>
      </c>
      <c r="W17" s="90">
        <v>1.1735466809243127E-2</v>
      </c>
      <c r="X17" s="90">
        <v>1.1291899085210243E-2</v>
      </c>
      <c r="Y17" s="90">
        <v>1.0848331361177363E-2</v>
      </c>
      <c r="Z17" s="90">
        <v>1.040476363714448E-2</v>
      </c>
      <c r="AA17" s="90">
        <v>9.961195913111601E-3</v>
      </c>
      <c r="AB17" s="90">
        <v>9.5176281890787199E-3</v>
      </c>
      <c r="AC17" s="90">
        <v>9.0740604650458388E-3</v>
      </c>
      <c r="AD17" s="90">
        <v>8.6304927410129576E-3</v>
      </c>
      <c r="AE17" s="90">
        <v>8.1869250169800765E-3</v>
      </c>
      <c r="AF17" s="90">
        <v>7.7433572929471953E-3</v>
      </c>
      <c r="AG17" s="90">
        <v>7.2997895689143168E-3</v>
      </c>
      <c r="AH17" s="90">
        <v>7.2997895689143168E-3</v>
      </c>
      <c r="AI17" s="90">
        <v>7.2997895689143168E-3</v>
      </c>
      <c r="AJ17" s="90">
        <v>7.2997895689143168E-3</v>
      </c>
      <c r="AK17" s="90">
        <v>7.2997895689143168E-3</v>
      </c>
      <c r="AL17" s="90">
        <v>7.2997895689143168E-3</v>
      </c>
      <c r="AM17" s="90">
        <v>7.2997895689143168E-3</v>
      </c>
      <c r="AN17" s="90">
        <v>7.2997895689143168E-3</v>
      </c>
      <c r="AO17" s="90">
        <v>7.2997895689143168E-3</v>
      </c>
      <c r="AP17" s="90">
        <v>7.2997895689143168E-3</v>
      </c>
      <c r="AQ17" s="90">
        <v>7.2997895689143168E-3</v>
      </c>
      <c r="AR17" s="90">
        <v>7.7657125285119236E-3</v>
      </c>
      <c r="AS17" s="90">
        <v>8.2316354881095295E-3</v>
      </c>
      <c r="AT17" s="90">
        <v>8.6975584477071363E-3</v>
      </c>
      <c r="AU17" s="90">
        <v>9.1634814073047431E-3</v>
      </c>
      <c r="AV17" s="90">
        <v>9.6294043669023482E-3</v>
      </c>
      <c r="AW17" s="90">
        <v>9.6294043669023482E-3</v>
      </c>
      <c r="AX17" s="90">
        <v>9.6294043669023482E-3</v>
      </c>
      <c r="AY17" s="90">
        <v>9.6294043669023482E-3</v>
      </c>
      <c r="AZ17" s="90">
        <v>9.6294043669023482E-3</v>
      </c>
      <c r="BA17" s="90">
        <v>9.6294043669023482E-3</v>
      </c>
      <c r="BB17" s="90">
        <v>9.6294043669023482E-3</v>
      </c>
      <c r="BC17" s="90">
        <v>9.6294043669023482E-3</v>
      </c>
      <c r="BD17" s="90">
        <v>9.6294043669023482E-3</v>
      </c>
      <c r="BE17" s="90">
        <v>9.6294043669023482E-3</v>
      </c>
      <c r="BF17" s="90">
        <v>9.6294043669023482E-3</v>
      </c>
      <c r="BG17" s="90">
        <v>9.6294043669023482E-3</v>
      </c>
      <c r="BH17" s="90">
        <v>9.6294043669023482E-3</v>
      </c>
      <c r="BI17" s="90">
        <v>9.6294043669023482E-3</v>
      </c>
      <c r="BJ17" s="90">
        <v>9.6294043669023482E-3</v>
      </c>
      <c r="BK17" s="90">
        <v>9.6294043669023482E-3</v>
      </c>
      <c r="BL17" s="90">
        <v>9.4313100834622649E-3</v>
      </c>
      <c r="BM17" s="90">
        <v>9.2332158000221834E-3</v>
      </c>
      <c r="BN17" s="90">
        <v>9.0351215165820967E-3</v>
      </c>
      <c r="BO17" s="90">
        <v>8.8370272331420099E-3</v>
      </c>
      <c r="BP17" s="90">
        <v>8.6389329497019232E-3</v>
      </c>
      <c r="BQ17" s="90">
        <v>8.6389329497019232E-3</v>
      </c>
      <c r="BR17" s="90">
        <v>8.6389329497019232E-3</v>
      </c>
      <c r="BS17" s="90">
        <v>8.6389329497019232E-3</v>
      </c>
      <c r="BT17" s="90">
        <v>8.6389329497019232E-3</v>
      </c>
      <c r="BU17" s="90">
        <v>8.6389329497019232E-3</v>
      </c>
      <c r="BV17" s="90">
        <v>8.6389329497019232E-3</v>
      </c>
      <c r="BW17" s="90">
        <v>8.6389329497019232E-3</v>
      </c>
      <c r="BX17" s="90">
        <v>8.6389329497019232E-3</v>
      </c>
      <c r="BY17" s="90">
        <v>8.6389329497019232E-3</v>
      </c>
      <c r="BZ17" s="90">
        <v>8.6389329497019232E-3</v>
      </c>
      <c r="CA17" s="90">
        <v>8.6389329497019232E-3</v>
      </c>
      <c r="CB17" s="90">
        <v>8.6389329497019232E-3</v>
      </c>
      <c r="CC17" s="90">
        <v>8.6389329497019232E-3</v>
      </c>
      <c r="CD17" s="90">
        <v>8.6389329497019232E-3</v>
      </c>
      <c r="CE17" s="90">
        <v>8.6389329497019232E-3</v>
      </c>
      <c r="CF17" s="90">
        <v>8.6389329497019232E-3</v>
      </c>
      <c r="CG17" s="90">
        <v>8.6389329497019232E-3</v>
      </c>
      <c r="CH17" s="90">
        <v>8.6389329497019232E-3</v>
      </c>
      <c r="CI17" s="90">
        <v>8.6389329497019232E-3</v>
      </c>
      <c r="CJ17" s="90">
        <v>8.6389329497019232E-3</v>
      </c>
      <c r="CK17" s="90">
        <v>7.8750396547317275E-3</v>
      </c>
      <c r="CL17" s="90">
        <v>7.1111463597615405E-3</v>
      </c>
      <c r="CM17" s="90">
        <v>6.3472530647913448E-3</v>
      </c>
      <c r="CN17" s="90">
        <v>5.5833597698211499E-3</v>
      </c>
      <c r="CO17" s="90">
        <v>4.8194664748509621E-3</v>
      </c>
      <c r="CP17" s="90">
        <v>4.0555731798807663E-3</v>
      </c>
      <c r="CQ17" s="90">
        <v>3.291679884910575E-3</v>
      </c>
      <c r="CR17" s="90">
        <v>2.5277865899403836E-3</v>
      </c>
      <c r="CS17" s="90">
        <v>1.7638932949701923E-3</v>
      </c>
      <c r="CT17" s="90">
        <v>1E-3</v>
      </c>
      <c r="CU17" s="90">
        <v>1E-3</v>
      </c>
      <c r="CV17" s="90">
        <v>1E-3</v>
      </c>
      <c r="CW17" s="90">
        <v>1E-3</v>
      </c>
      <c r="CX17" s="90">
        <v>1E-3</v>
      </c>
      <c r="CY17" s="90">
        <v>1E-3</v>
      </c>
      <c r="CZ17" s="90">
        <v>1E-3</v>
      </c>
      <c r="DA17" s="90">
        <v>1E-3</v>
      </c>
      <c r="DB17" s="90">
        <v>1E-3</v>
      </c>
      <c r="DC17" s="90">
        <v>1E-3</v>
      </c>
      <c r="DD17" s="90">
        <v>1E-3</v>
      </c>
      <c r="DE17" s="90">
        <v>1E-3</v>
      </c>
      <c r="DF17" s="90">
        <v>1E-3</v>
      </c>
      <c r="DG17" s="90">
        <v>1E-3</v>
      </c>
      <c r="DH17" s="90">
        <v>1E-3</v>
      </c>
      <c r="DI17" s="90">
        <v>1E-3</v>
      </c>
      <c r="DJ17" s="90">
        <v>1E-3</v>
      </c>
      <c r="DK17" s="90">
        <v>1E-3</v>
      </c>
      <c r="DL17" s="90">
        <v>1E-3</v>
      </c>
      <c r="DM17" s="90">
        <v>1E-3</v>
      </c>
      <c r="DN17" s="90">
        <v>1E-3</v>
      </c>
      <c r="DO17" s="90">
        <v>1E-3</v>
      </c>
      <c r="DP17" s="90">
        <v>1E-3</v>
      </c>
      <c r="DQ17" s="90">
        <v>1E-3</v>
      </c>
      <c r="DR17" s="91">
        <v>1E-3</v>
      </c>
    </row>
    <row r="18" spans="2:122" x14ac:dyDescent="0.35">
      <c r="B18" s="47">
        <f t="shared" si="1"/>
        <v>2038</v>
      </c>
      <c r="C18" s="90">
        <v>1.1735466809243127E-2</v>
      </c>
      <c r="D18" s="90">
        <v>1.1735466809243127E-2</v>
      </c>
      <c r="E18" s="90">
        <v>1.1735466809243127E-2</v>
      </c>
      <c r="F18" s="90">
        <v>1.1735466809243127E-2</v>
      </c>
      <c r="G18" s="90">
        <v>1.1735466809243127E-2</v>
      </c>
      <c r="H18" s="90">
        <v>1.1735466809243127E-2</v>
      </c>
      <c r="I18" s="90">
        <v>1.1735466809243127E-2</v>
      </c>
      <c r="J18" s="90">
        <v>1.1735466809243127E-2</v>
      </c>
      <c r="K18" s="90">
        <v>1.1735466809243127E-2</v>
      </c>
      <c r="L18" s="90">
        <v>1.1735466809243127E-2</v>
      </c>
      <c r="M18" s="90">
        <v>1.1735466809243127E-2</v>
      </c>
      <c r="N18" s="90">
        <v>1.1735466809243127E-2</v>
      </c>
      <c r="O18" s="90">
        <v>1.1735466809243127E-2</v>
      </c>
      <c r="P18" s="90">
        <v>1.1735466809243127E-2</v>
      </c>
      <c r="Q18" s="90">
        <v>1.1735466809243127E-2</v>
      </c>
      <c r="R18" s="90">
        <v>1.1735466809243127E-2</v>
      </c>
      <c r="S18" s="90">
        <v>1.1735466809243127E-2</v>
      </c>
      <c r="T18" s="90">
        <v>1.1735466809243127E-2</v>
      </c>
      <c r="U18" s="90">
        <v>1.1735466809243127E-2</v>
      </c>
      <c r="V18" s="90">
        <v>1.1735466809243127E-2</v>
      </c>
      <c r="W18" s="90">
        <v>1.1735466809243127E-2</v>
      </c>
      <c r="X18" s="90">
        <v>1.1291899085210243E-2</v>
      </c>
      <c r="Y18" s="90">
        <v>1.0848331361177363E-2</v>
      </c>
      <c r="Z18" s="90">
        <v>1.040476363714448E-2</v>
      </c>
      <c r="AA18" s="90">
        <v>9.961195913111601E-3</v>
      </c>
      <c r="AB18" s="90">
        <v>9.5176281890787199E-3</v>
      </c>
      <c r="AC18" s="90">
        <v>9.0740604650458388E-3</v>
      </c>
      <c r="AD18" s="90">
        <v>8.6304927410129576E-3</v>
      </c>
      <c r="AE18" s="90">
        <v>8.1869250169800765E-3</v>
      </c>
      <c r="AF18" s="90">
        <v>7.7433572929471953E-3</v>
      </c>
      <c r="AG18" s="90">
        <v>7.2997895689143168E-3</v>
      </c>
      <c r="AH18" s="90">
        <v>7.2997895689143168E-3</v>
      </c>
      <c r="AI18" s="90">
        <v>7.2997895689143168E-3</v>
      </c>
      <c r="AJ18" s="90">
        <v>7.2997895689143168E-3</v>
      </c>
      <c r="AK18" s="90">
        <v>7.2997895689143168E-3</v>
      </c>
      <c r="AL18" s="90">
        <v>7.2997895689143168E-3</v>
      </c>
      <c r="AM18" s="90">
        <v>7.2997895689143168E-3</v>
      </c>
      <c r="AN18" s="90">
        <v>7.2997895689143168E-3</v>
      </c>
      <c r="AO18" s="90">
        <v>7.2997895689143168E-3</v>
      </c>
      <c r="AP18" s="90">
        <v>7.2997895689143168E-3</v>
      </c>
      <c r="AQ18" s="90">
        <v>7.2997895689143168E-3</v>
      </c>
      <c r="AR18" s="90">
        <v>7.7657125285119236E-3</v>
      </c>
      <c r="AS18" s="90">
        <v>8.2316354881095295E-3</v>
      </c>
      <c r="AT18" s="90">
        <v>8.6975584477071363E-3</v>
      </c>
      <c r="AU18" s="90">
        <v>9.1634814073047431E-3</v>
      </c>
      <c r="AV18" s="90">
        <v>9.6294043669023482E-3</v>
      </c>
      <c r="AW18" s="90">
        <v>9.6294043669023482E-3</v>
      </c>
      <c r="AX18" s="90">
        <v>9.6294043669023482E-3</v>
      </c>
      <c r="AY18" s="90">
        <v>9.6294043669023482E-3</v>
      </c>
      <c r="AZ18" s="90">
        <v>9.6294043669023482E-3</v>
      </c>
      <c r="BA18" s="90">
        <v>9.6294043669023482E-3</v>
      </c>
      <c r="BB18" s="90">
        <v>9.6294043669023482E-3</v>
      </c>
      <c r="BC18" s="90">
        <v>9.6294043669023482E-3</v>
      </c>
      <c r="BD18" s="90">
        <v>9.6294043669023482E-3</v>
      </c>
      <c r="BE18" s="90">
        <v>9.6294043669023482E-3</v>
      </c>
      <c r="BF18" s="90">
        <v>9.6294043669023482E-3</v>
      </c>
      <c r="BG18" s="90">
        <v>9.6294043669023482E-3</v>
      </c>
      <c r="BH18" s="90">
        <v>9.6294043669023482E-3</v>
      </c>
      <c r="BI18" s="90">
        <v>9.6294043669023482E-3</v>
      </c>
      <c r="BJ18" s="90">
        <v>9.6294043669023482E-3</v>
      </c>
      <c r="BK18" s="90">
        <v>9.6294043669023482E-3</v>
      </c>
      <c r="BL18" s="90">
        <v>9.4313100834622649E-3</v>
      </c>
      <c r="BM18" s="90">
        <v>9.2332158000221834E-3</v>
      </c>
      <c r="BN18" s="90">
        <v>9.0351215165820967E-3</v>
      </c>
      <c r="BO18" s="90">
        <v>8.8370272331420099E-3</v>
      </c>
      <c r="BP18" s="90">
        <v>8.6389329497019232E-3</v>
      </c>
      <c r="BQ18" s="90">
        <v>8.6389329497019232E-3</v>
      </c>
      <c r="BR18" s="90">
        <v>8.6389329497019232E-3</v>
      </c>
      <c r="BS18" s="90">
        <v>8.6389329497019232E-3</v>
      </c>
      <c r="BT18" s="90">
        <v>8.6389329497019232E-3</v>
      </c>
      <c r="BU18" s="90">
        <v>8.6389329497019232E-3</v>
      </c>
      <c r="BV18" s="90">
        <v>8.6389329497019232E-3</v>
      </c>
      <c r="BW18" s="90">
        <v>8.6389329497019232E-3</v>
      </c>
      <c r="BX18" s="90">
        <v>8.6389329497019232E-3</v>
      </c>
      <c r="BY18" s="90">
        <v>8.6389329497019232E-3</v>
      </c>
      <c r="BZ18" s="90">
        <v>8.6389329497019232E-3</v>
      </c>
      <c r="CA18" s="90">
        <v>8.6389329497019232E-3</v>
      </c>
      <c r="CB18" s="90">
        <v>8.6389329497019232E-3</v>
      </c>
      <c r="CC18" s="90">
        <v>8.6389329497019232E-3</v>
      </c>
      <c r="CD18" s="90">
        <v>8.6389329497019232E-3</v>
      </c>
      <c r="CE18" s="90">
        <v>8.6389329497019232E-3</v>
      </c>
      <c r="CF18" s="90">
        <v>8.6389329497019232E-3</v>
      </c>
      <c r="CG18" s="90">
        <v>8.6389329497019232E-3</v>
      </c>
      <c r="CH18" s="90">
        <v>8.6389329497019232E-3</v>
      </c>
      <c r="CI18" s="90">
        <v>8.6389329497019232E-3</v>
      </c>
      <c r="CJ18" s="90">
        <v>8.6389329497019232E-3</v>
      </c>
      <c r="CK18" s="90">
        <v>7.8750396547317275E-3</v>
      </c>
      <c r="CL18" s="90">
        <v>7.1111463597615405E-3</v>
      </c>
      <c r="CM18" s="90">
        <v>6.3472530647913448E-3</v>
      </c>
      <c r="CN18" s="90">
        <v>5.5833597698211499E-3</v>
      </c>
      <c r="CO18" s="90">
        <v>4.8194664748509621E-3</v>
      </c>
      <c r="CP18" s="90">
        <v>4.0555731798807663E-3</v>
      </c>
      <c r="CQ18" s="90">
        <v>3.291679884910575E-3</v>
      </c>
      <c r="CR18" s="90">
        <v>2.5277865899403836E-3</v>
      </c>
      <c r="CS18" s="90">
        <v>1.7638932949701923E-3</v>
      </c>
      <c r="CT18" s="90">
        <v>1E-3</v>
      </c>
      <c r="CU18" s="90">
        <v>1E-3</v>
      </c>
      <c r="CV18" s="90">
        <v>1E-3</v>
      </c>
      <c r="CW18" s="90">
        <v>1E-3</v>
      </c>
      <c r="CX18" s="90">
        <v>1E-3</v>
      </c>
      <c r="CY18" s="90">
        <v>1E-3</v>
      </c>
      <c r="CZ18" s="90">
        <v>1E-3</v>
      </c>
      <c r="DA18" s="90">
        <v>1E-3</v>
      </c>
      <c r="DB18" s="90">
        <v>1E-3</v>
      </c>
      <c r="DC18" s="90">
        <v>1E-3</v>
      </c>
      <c r="DD18" s="90">
        <v>1E-3</v>
      </c>
      <c r="DE18" s="90">
        <v>1E-3</v>
      </c>
      <c r="DF18" s="90">
        <v>1E-3</v>
      </c>
      <c r="DG18" s="90">
        <v>1E-3</v>
      </c>
      <c r="DH18" s="90">
        <v>1E-3</v>
      </c>
      <c r="DI18" s="90">
        <v>1E-3</v>
      </c>
      <c r="DJ18" s="90">
        <v>1E-3</v>
      </c>
      <c r="DK18" s="90">
        <v>1E-3</v>
      </c>
      <c r="DL18" s="90">
        <v>1E-3</v>
      </c>
      <c r="DM18" s="90">
        <v>1E-3</v>
      </c>
      <c r="DN18" s="90">
        <v>1E-3</v>
      </c>
      <c r="DO18" s="90">
        <v>1E-3</v>
      </c>
      <c r="DP18" s="90">
        <v>1E-3</v>
      </c>
      <c r="DQ18" s="90">
        <v>1E-3</v>
      </c>
      <c r="DR18" s="91">
        <v>1E-3</v>
      </c>
    </row>
    <row r="19" spans="2:122" x14ac:dyDescent="0.35">
      <c r="B19" s="47">
        <f t="shared" si="1"/>
        <v>2039</v>
      </c>
      <c r="C19" s="90">
        <v>1.1735466809243127E-2</v>
      </c>
      <c r="D19" s="90">
        <v>1.1735466809243127E-2</v>
      </c>
      <c r="E19" s="90">
        <v>1.1735466809243127E-2</v>
      </c>
      <c r="F19" s="90">
        <v>1.1735466809243127E-2</v>
      </c>
      <c r="G19" s="90">
        <v>1.1735466809243127E-2</v>
      </c>
      <c r="H19" s="90">
        <v>1.1735466809243127E-2</v>
      </c>
      <c r="I19" s="90">
        <v>1.1735466809243127E-2</v>
      </c>
      <c r="J19" s="90">
        <v>1.1735466809243127E-2</v>
      </c>
      <c r="K19" s="90">
        <v>1.1735466809243127E-2</v>
      </c>
      <c r="L19" s="90">
        <v>1.1735466809243127E-2</v>
      </c>
      <c r="M19" s="90">
        <v>1.1735466809243127E-2</v>
      </c>
      <c r="N19" s="90">
        <v>1.1735466809243127E-2</v>
      </c>
      <c r="O19" s="90">
        <v>1.1735466809243127E-2</v>
      </c>
      <c r="P19" s="90">
        <v>1.1735466809243127E-2</v>
      </c>
      <c r="Q19" s="90">
        <v>1.1735466809243127E-2</v>
      </c>
      <c r="R19" s="90">
        <v>1.1735466809243127E-2</v>
      </c>
      <c r="S19" s="90">
        <v>1.1735466809243127E-2</v>
      </c>
      <c r="T19" s="90">
        <v>1.1735466809243127E-2</v>
      </c>
      <c r="U19" s="90">
        <v>1.1735466809243127E-2</v>
      </c>
      <c r="V19" s="90">
        <v>1.1735466809243127E-2</v>
      </c>
      <c r="W19" s="90">
        <v>1.1735466809243127E-2</v>
      </c>
      <c r="X19" s="90">
        <v>1.1291899085210243E-2</v>
      </c>
      <c r="Y19" s="90">
        <v>1.0848331361177363E-2</v>
      </c>
      <c r="Z19" s="90">
        <v>1.040476363714448E-2</v>
      </c>
      <c r="AA19" s="90">
        <v>9.961195913111601E-3</v>
      </c>
      <c r="AB19" s="90">
        <v>9.5176281890787199E-3</v>
      </c>
      <c r="AC19" s="90">
        <v>9.0740604650458388E-3</v>
      </c>
      <c r="AD19" s="90">
        <v>8.6304927410129576E-3</v>
      </c>
      <c r="AE19" s="90">
        <v>8.1869250169800765E-3</v>
      </c>
      <c r="AF19" s="90">
        <v>7.7433572929471953E-3</v>
      </c>
      <c r="AG19" s="90">
        <v>7.2997895689143168E-3</v>
      </c>
      <c r="AH19" s="90">
        <v>7.2997895689143168E-3</v>
      </c>
      <c r="AI19" s="90">
        <v>7.2997895689143168E-3</v>
      </c>
      <c r="AJ19" s="90">
        <v>7.2997895689143168E-3</v>
      </c>
      <c r="AK19" s="90">
        <v>7.2997895689143168E-3</v>
      </c>
      <c r="AL19" s="90">
        <v>7.2997895689143168E-3</v>
      </c>
      <c r="AM19" s="90">
        <v>7.2997895689143168E-3</v>
      </c>
      <c r="AN19" s="90">
        <v>7.2997895689143168E-3</v>
      </c>
      <c r="AO19" s="90">
        <v>7.2997895689143168E-3</v>
      </c>
      <c r="AP19" s="90">
        <v>7.2997895689143168E-3</v>
      </c>
      <c r="AQ19" s="90">
        <v>7.2997895689143168E-3</v>
      </c>
      <c r="AR19" s="90">
        <v>7.7657125285119236E-3</v>
      </c>
      <c r="AS19" s="90">
        <v>8.2316354881095295E-3</v>
      </c>
      <c r="AT19" s="90">
        <v>8.6975584477071363E-3</v>
      </c>
      <c r="AU19" s="90">
        <v>9.1634814073047431E-3</v>
      </c>
      <c r="AV19" s="90">
        <v>9.6294043669023482E-3</v>
      </c>
      <c r="AW19" s="90">
        <v>9.6294043669023482E-3</v>
      </c>
      <c r="AX19" s="90">
        <v>9.6294043669023482E-3</v>
      </c>
      <c r="AY19" s="90">
        <v>9.6294043669023482E-3</v>
      </c>
      <c r="AZ19" s="90">
        <v>9.6294043669023482E-3</v>
      </c>
      <c r="BA19" s="90">
        <v>9.6294043669023482E-3</v>
      </c>
      <c r="BB19" s="90">
        <v>9.6294043669023482E-3</v>
      </c>
      <c r="BC19" s="90">
        <v>9.6294043669023482E-3</v>
      </c>
      <c r="BD19" s="90">
        <v>9.6294043669023482E-3</v>
      </c>
      <c r="BE19" s="90">
        <v>9.6294043669023482E-3</v>
      </c>
      <c r="BF19" s="90">
        <v>9.6294043669023482E-3</v>
      </c>
      <c r="BG19" s="90">
        <v>9.6294043669023482E-3</v>
      </c>
      <c r="BH19" s="90">
        <v>9.6294043669023482E-3</v>
      </c>
      <c r="BI19" s="90">
        <v>9.6294043669023482E-3</v>
      </c>
      <c r="BJ19" s="90">
        <v>9.6294043669023482E-3</v>
      </c>
      <c r="BK19" s="90">
        <v>9.6294043669023482E-3</v>
      </c>
      <c r="BL19" s="90">
        <v>9.4313100834622649E-3</v>
      </c>
      <c r="BM19" s="90">
        <v>9.2332158000221834E-3</v>
      </c>
      <c r="BN19" s="90">
        <v>9.0351215165820967E-3</v>
      </c>
      <c r="BO19" s="90">
        <v>8.8370272331420099E-3</v>
      </c>
      <c r="BP19" s="90">
        <v>8.6389329497019232E-3</v>
      </c>
      <c r="BQ19" s="90">
        <v>8.6389329497019232E-3</v>
      </c>
      <c r="BR19" s="90">
        <v>8.6389329497019232E-3</v>
      </c>
      <c r="BS19" s="90">
        <v>8.6389329497019232E-3</v>
      </c>
      <c r="BT19" s="90">
        <v>8.6389329497019232E-3</v>
      </c>
      <c r="BU19" s="90">
        <v>8.6389329497019232E-3</v>
      </c>
      <c r="BV19" s="90">
        <v>8.6389329497019232E-3</v>
      </c>
      <c r="BW19" s="90">
        <v>8.6389329497019232E-3</v>
      </c>
      <c r="BX19" s="90">
        <v>8.6389329497019232E-3</v>
      </c>
      <c r="BY19" s="90">
        <v>8.6389329497019232E-3</v>
      </c>
      <c r="BZ19" s="90">
        <v>8.6389329497019232E-3</v>
      </c>
      <c r="CA19" s="90">
        <v>8.6389329497019232E-3</v>
      </c>
      <c r="CB19" s="90">
        <v>8.6389329497019232E-3</v>
      </c>
      <c r="CC19" s="90">
        <v>8.6389329497019232E-3</v>
      </c>
      <c r="CD19" s="90">
        <v>8.6389329497019232E-3</v>
      </c>
      <c r="CE19" s="90">
        <v>8.6389329497019232E-3</v>
      </c>
      <c r="CF19" s="90">
        <v>8.6389329497019232E-3</v>
      </c>
      <c r="CG19" s="90">
        <v>8.6389329497019232E-3</v>
      </c>
      <c r="CH19" s="90">
        <v>8.6389329497019232E-3</v>
      </c>
      <c r="CI19" s="90">
        <v>8.6389329497019232E-3</v>
      </c>
      <c r="CJ19" s="90">
        <v>8.6389329497019232E-3</v>
      </c>
      <c r="CK19" s="90">
        <v>7.8750396547317275E-3</v>
      </c>
      <c r="CL19" s="90">
        <v>7.1111463597615405E-3</v>
      </c>
      <c r="CM19" s="90">
        <v>6.3472530647913448E-3</v>
      </c>
      <c r="CN19" s="90">
        <v>5.5833597698211499E-3</v>
      </c>
      <c r="CO19" s="90">
        <v>4.8194664748509621E-3</v>
      </c>
      <c r="CP19" s="90">
        <v>4.0555731798807663E-3</v>
      </c>
      <c r="CQ19" s="90">
        <v>3.291679884910575E-3</v>
      </c>
      <c r="CR19" s="90">
        <v>2.5277865899403836E-3</v>
      </c>
      <c r="CS19" s="90">
        <v>1.7638932949701923E-3</v>
      </c>
      <c r="CT19" s="90">
        <v>1E-3</v>
      </c>
      <c r="CU19" s="90">
        <v>1E-3</v>
      </c>
      <c r="CV19" s="90">
        <v>1E-3</v>
      </c>
      <c r="CW19" s="90">
        <v>1E-3</v>
      </c>
      <c r="CX19" s="90">
        <v>1E-3</v>
      </c>
      <c r="CY19" s="90">
        <v>1E-3</v>
      </c>
      <c r="CZ19" s="90">
        <v>1E-3</v>
      </c>
      <c r="DA19" s="90">
        <v>1E-3</v>
      </c>
      <c r="DB19" s="90">
        <v>1E-3</v>
      </c>
      <c r="DC19" s="90">
        <v>1E-3</v>
      </c>
      <c r="DD19" s="90">
        <v>1E-3</v>
      </c>
      <c r="DE19" s="90">
        <v>1E-3</v>
      </c>
      <c r="DF19" s="90">
        <v>1E-3</v>
      </c>
      <c r="DG19" s="90">
        <v>1E-3</v>
      </c>
      <c r="DH19" s="90">
        <v>1E-3</v>
      </c>
      <c r="DI19" s="90">
        <v>1E-3</v>
      </c>
      <c r="DJ19" s="90">
        <v>1E-3</v>
      </c>
      <c r="DK19" s="90">
        <v>1E-3</v>
      </c>
      <c r="DL19" s="90">
        <v>1E-3</v>
      </c>
      <c r="DM19" s="90">
        <v>1E-3</v>
      </c>
      <c r="DN19" s="90">
        <v>1E-3</v>
      </c>
      <c r="DO19" s="90">
        <v>1E-3</v>
      </c>
      <c r="DP19" s="90">
        <v>1E-3</v>
      </c>
      <c r="DQ19" s="90">
        <v>1E-3</v>
      </c>
      <c r="DR19" s="91">
        <v>1E-3</v>
      </c>
    </row>
    <row r="20" spans="2:122" x14ac:dyDescent="0.35">
      <c r="B20" s="47">
        <f t="shared" si="1"/>
        <v>2040</v>
      </c>
      <c r="C20" s="90">
        <v>9.3883734473945019E-3</v>
      </c>
      <c r="D20" s="90">
        <v>9.3883734473945019E-3</v>
      </c>
      <c r="E20" s="90">
        <v>9.3883734473945019E-3</v>
      </c>
      <c r="F20" s="90">
        <v>9.3883734473945019E-3</v>
      </c>
      <c r="G20" s="90">
        <v>9.3883734473945019E-3</v>
      </c>
      <c r="H20" s="90">
        <v>9.3883734473945019E-3</v>
      </c>
      <c r="I20" s="90">
        <v>9.3883734473945019E-3</v>
      </c>
      <c r="J20" s="90">
        <v>9.3883734473945019E-3</v>
      </c>
      <c r="K20" s="90">
        <v>9.3883734473945019E-3</v>
      </c>
      <c r="L20" s="90">
        <v>9.3883734473945019E-3</v>
      </c>
      <c r="M20" s="90">
        <v>9.3883734473945019E-3</v>
      </c>
      <c r="N20" s="90">
        <v>9.3883734473945019E-3</v>
      </c>
      <c r="O20" s="90">
        <v>9.3883734473945019E-3</v>
      </c>
      <c r="P20" s="90">
        <v>9.3883734473945019E-3</v>
      </c>
      <c r="Q20" s="90">
        <v>9.3883734473945019E-3</v>
      </c>
      <c r="R20" s="90">
        <v>9.3883734473945019E-3</v>
      </c>
      <c r="S20" s="90">
        <v>9.3883734473945019E-3</v>
      </c>
      <c r="T20" s="90">
        <v>9.3883734473945019E-3</v>
      </c>
      <c r="U20" s="90">
        <v>9.3883734473945019E-3</v>
      </c>
      <c r="V20" s="90">
        <v>9.3883734473945019E-3</v>
      </c>
      <c r="W20" s="90">
        <v>9.3883734473945019E-3</v>
      </c>
      <c r="X20" s="90">
        <v>9.0335192681681945E-3</v>
      </c>
      <c r="Y20" s="90">
        <v>8.6786650889418906E-3</v>
      </c>
      <c r="Z20" s="90">
        <v>8.323810909715585E-3</v>
      </c>
      <c r="AA20" s="90">
        <v>7.9689567304892812E-3</v>
      </c>
      <c r="AB20" s="90">
        <v>7.6141025512629756E-3</v>
      </c>
      <c r="AC20" s="90">
        <v>7.2592483720366708E-3</v>
      </c>
      <c r="AD20" s="90">
        <v>6.9043941928103661E-3</v>
      </c>
      <c r="AE20" s="90">
        <v>6.5495400135840614E-3</v>
      </c>
      <c r="AF20" s="90">
        <v>6.1946858343577566E-3</v>
      </c>
      <c r="AG20" s="90">
        <v>5.8398316551314536E-3</v>
      </c>
      <c r="AH20" s="90">
        <v>5.8398316551314536E-3</v>
      </c>
      <c r="AI20" s="90">
        <v>5.8398316551314536E-3</v>
      </c>
      <c r="AJ20" s="90">
        <v>5.8398316551314536E-3</v>
      </c>
      <c r="AK20" s="90">
        <v>5.8398316551314536E-3</v>
      </c>
      <c r="AL20" s="90">
        <v>5.8398316551314536E-3</v>
      </c>
      <c r="AM20" s="90">
        <v>5.8398316551314536E-3</v>
      </c>
      <c r="AN20" s="90">
        <v>5.8398316551314536E-3</v>
      </c>
      <c r="AO20" s="90">
        <v>5.8398316551314536E-3</v>
      </c>
      <c r="AP20" s="90">
        <v>5.8398316551314536E-3</v>
      </c>
      <c r="AQ20" s="90">
        <v>5.8398316551314536E-3</v>
      </c>
      <c r="AR20" s="90">
        <v>6.2125700228095387E-3</v>
      </c>
      <c r="AS20" s="90">
        <v>6.5853083904876238E-3</v>
      </c>
      <c r="AT20" s="90">
        <v>6.9580467581657089E-3</v>
      </c>
      <c r="AU20" s="90">
        <v>7.3307851258437948E-3</v>
      </c>
      <c r="AV20" s="90">
        <v>7.7035234935218782E-3</v>
      </c>
      <c r="AW20" s="90">
        <v>7.7035234935218782E-3</v>
      </c>
      <c r="AX20" s="90">
        <v>7.7035234935218782E-3</v>
      </c>
      <c r="AY20" s="90">
        <v>7.7035234935218782E-3</v>
      </c>
      <c r="AZ20" s="90">
        <v>7.7035234935218782E-3</v>
      </c>
      <c r="BA20" s="90">
        <v>7.7035234935218782E-3</v>
      </c>
      <c r="BB20" s="90">
        <v>7.7035234935218782E-3</v>
      </c>
      <c r="BC20" s="90">
        <v>7.7035234935218782E-3</v>
      </c>
      <c r="BD20" s="90">
        <v>7.7035234935218782E-3</v>
      </c>
      <c r="BE20" s="90">
        <v>7.7035234935218782E-3</v>
      </c>
      <c r="BF20" s="90">
        <v>7.7035234935218782E-3</v>
      </c>
      <c r="BG20" s="90">
        <v>7.7035234935218782E-3</v>
      </c>
      <c r="BH20" s="90">
        <v>7.7035234935218782E-3</v>
      </c>
      <c r="BI20" s="90">
        <v>7.7035234935218782E-3</v>
      </c>
      <c r="BJ20" s="90">
        <v>7.7035234935218782E-3</v>
      </c>
      <c r="BK20" s="90">
        <v>7.7035234935218782E-3</v>
      </c>
      <c r="BL20" s="90">
        <v>7.5450480667698123E-3</v>
      </c>
      <c r="BM20" s="90">
        <v>7.3865726400177464E-3</v>
      </c>
      <c r="BN20" s="90">
        <v>7.228097213265677E-3</v>
      </c>
      <c r="BO20" s="90">
        <v>7.0696217865136076E-3</v>
      </c>
      <c r="BP20" s="90">
        <v>6.9111463597615382E-3</v>
      </c>
      <c r="BQ20" s="90">
        <v>6.9111463597615382E-3</v>
      </c>
      <c r="BR20" s="90">
        <v>6.9111463597615382E-3</v>
      </c>
      <c r="BS20" s="90">
        <v>6.9111463597615382E-3</v>
      </c>
      <c r="BT20" s="90">
        <v>6.9111463597615382E-3</v>
      </c>
      <c r="BU20" s="90">
        <v>6.9111463597615382E-3</v>
      </c>
      <c r="BV20" s="90">
        <v>6.9111463597615382E-3</v>
      </c>
      <c r="BW20" s="90">
        <v>6.9111463597615382E-3</v>
      </c>
      <c r="BX20" s="90">
        <v>6.9111463597615382E-3</v>
      </c>
      <c r="BY20" s="90">
        <v>6.9111463597615382E-3</v>
      </c>
      <c r="BZ20" s="90">
        <v>6.9111463597615382E-3</v>
      </c>
      <c r="CA20" s="90">
        <v>6.9111463597615382E-3</v>
      </c>
      <c r="CB20" s="90">
        <v>6.9111463597615382E-3</v>
      </c>
      <c r="CC20" s="90">
        <v>6.9111463597615382E-3</v>
      </c>
      <c r="CD20" s="90">
        <v>6.9111463597615382E-3</v>
      </c>
      <c r="CE20" s="90">
        <v>6.9111463597615382E-3</v>
      </c>
      <c r="CF20" s="90">
        <v>6.9111463597615382E-3</v>
      </c>
      <c r="CG20" s="90">
        <v>6.9111463597615382E-3</v>
      </c>
      <c r="CH20" s="90">
        <v>6.9111463597615382E-3</v>
      </c>
      <c r="CI20" s="90">
        <v>6.9111463597615382E-3</v>
      </c>
      <c r="CJ20" s="90">
        <v>6.9111463597615382E-3</v>
      </c>
      <c r="CK20" s="90">
        <v>6.3000317237853817E-3</v>
      </c>
      <c r="CL20" s="90">
        <v>5.688917087809232E-3</v>
      </c>
      <c r="CM20" s="90">
        <v>5.0778024518330755E-3</v>
      </c>
      <c r="CN20" s="90">
        <v>4.4666878158569198E-3</v>
      </c>
      <c r="CO20" s="90">
        <v>3.8555731798807697E-3</v>
      </c>
      <c r="CP20" s="90">
        <v>3.2444585439046132E-3</v>
      </c>
      <c r="CQ20" s="90">
        <v>2.6333439079284601E-3</v>
      </c>
      <c r="CR20" s="90">
        <v>2.022229271952307E-3</v>
      </c>
      <c r="CS20" s="90">
        <v>1.4111146359761539E-3</v>
      </c>
      <c r="CT20" s="90">
        <v>8.0000000000000004E-4</v>
      </c>
      <c r="CU20" s="90">
        <v>8.0000000000000004E-4</v>
      </c>
      <c r="CV20" s="90">
        <v>8.0000000000000004E-4</v>
      </c>
      <c r="CW20" s="90">
        <v>8.0000000000000004E-4</v>
      </c>
      <c r="CX20" s="90">
        <v>8.0000000000000004E-4</v>
      </c>
      <c r="CY20" s="90">
        <v>8.0000000000000004E-4</v>
      </c>
      <c r="CZ20" s="90">
        <v>8.0000000000000004E-4</v>
      </c>
      <c r="DA20" s="90">
        <v>8.0000000000000004E-4</v>
      </c>
      <c r="DB20" s="90">
        <v>8.0000000000000004E-4</v>
      </c>
      <c r="DC20" s="90">
        <v>8.0000000000000004E-4</v>
      </c>
      <c r="DD20" s="90">
        <v>8.0000000000000004E-4</v>
      </c>
      <c r="DE20" s="90">
        <v>8.0000000000000004E-4</v>
      </c>
      <c r="DF20" s="90">
        <v>8.0000000000000004E-4</v>
      </c>
      <c r="DG20" s="90">
        <v>8.0000000000000004E-4</v>
      </c>
      <c r="DH20" s="90">
        <v>8.0000000000000004E-4</v>
      </c>
      <c r="DI20" s="90">
        <v>8.0000000000000004E-4</v>
      </c>
      <c r="DJ20" s="90">
        <v>8.0000000000000004E-4</v>
      </c>
      <c r="DK20" s="90">
        <v>8.0000000000000004E-4</v>
      </c>
      <c r="DL20" s="90">
        <v>8.0000000000000004E-4</v>
      </c>
      <c r="DM20" s="90">
        <v>8.0000000000000004E-4</v>
      </c>
      <c r="DN20" s="90">
        <v>8.0000000000000004E-4</v>
      </c>
      <c r="DO20" s="90">
        <v>8.0000000000000004E-4</v>
      </c>
      <c r="DP20" s="90">
        <v>8.0000000000000004E-4</v>
      </c>
      <c r="DQ20" s="90">
        <v>8.0000000000000004E-4</v>
      </c>
      <c r="DR20" s="91">
        <v>8.0000000000000004E-4</v>
      </c>
    </row>
    <row r="21" spans="2:122" x14ac:dyDescent="0.35">
      <c r="B21" s="47">
        <f t="shared" si="1"/>
        <v>2041</v>
      </c>
      <c r="C21" s="90">
        <v>7.0412800855458764E-3</v>
      </c>
      <c r="D21" s="90">
        <v>7.0412800855458764E-3</v>
      </c>
      <c r="E21" s="90">
        <v>7.0412800855458764E-3</v>
      </c>
      <c r="F21" s="90">
        <v>7.0412800855458764E-3</v>
      </c>
      <c r="G21" s="90">
        <v>7.0412800855458764E-3</v>
      </c>
      <c r="H21" s="90">
        <v>7.0412800855458764E-3</v>
      </c>
      <c r="I21" s="90">
        <v>7.0412800855458764E-3</v>
      </c>
      <c r="J21" s="90">
        <v>7.0412800855458764E-3</v>
      </c>
      <c r="K21" s="90">
        <v>7.0412800855458764E-3</v>
      </c>
      <c r="L21" s="90">
        <v>7.0412800855458764E-3</v>
      </c>
      <c r="M21" s="90">
        <v>7.0412800855458764E-3</v>
      </c>
      <c r="N21" s="90">
        <v>7.0412800855458764E-3</v>
      </c>
      <c r="O21" s="90">
        <v>7.0412800855458764E-3</v>
      </c>
      <c r="P21" s="90">
        <v>7.0412800855458764E-3</v>
      </c>
      <c r="Q21" s="90">
        <v>7.0412800855458764E-3</v>
      </c>
      <c r="R21" s="90">
        <v>7.0412800855458764E-3</v>
      </c>
      <c r="S21" s="90">
        <v>7.0412800855458764E-3</v>
      </c>
      <c r="T21" s="90">
        <v>7.0412800855458764E-3</v>
      </c>
      <c r="U21" s="90">
        <v>7.0412800855458764E-3</v>
      </c>
      <c r="V21" s="90">
        <v>7.0412800855458764E-3</v>
      </c>
      <c r="W21" s="90">
        <v>7.0412800855458764E-3</v>
      </c>
      <c r="X21" s="90">
        <v>6.7751394511261463E-3</v>
      </c>
      <c r="Y21" s="90">
        <v>6.508998816706418E-3</v>
      </c>
      <c r="Z21" s="90">
        <v>6.2428581822866888E-3</v>
      </c>
      <c r="AA21" s="90">
        <v>5.9767175478669613E-3</v>
      </c>
      <c r="AB21" s="90">
        <v>5.7105769134472312E-3</v>
      </c>
      <c r="AC21" s="90">
        <v>5.4444362790275029E-3</v>
      </c>
      <c r="AD21" s="90">
        <v>5.1782956446077746E-3</v>
      </c>
      <c r="AE21" s="90">
        <v>4.9121550101880462E-3</v>
      </c>
      <c r="AF21" s="90">
        <v>4.6460143757683179E-3</v>
      </c>
      <c r="AG21" s="90">
        <v>4.3798737413485904E-3</v>
      </c>
      <c r="AH21" s="90">
        <v>4.3798737413485904E-3</v>
      </c>
      <c r="AI21" s="90">
        <v>4.3798737413485904E-3</v>
      </c>
      <c r="AJ21" s="90">
        <v>4.3798737413485904E-3</v>
      </c>
      <c r="AK21" s="90">
        <v>4.3798737413485904E-3</v>
      </c>
      <c r="AL21" s="90">
        <v>4.3798737413485904E-3</v>
      </c>
      <c r="AM21" s="90">
        <v>4.3798737413485904E-3</v>
      </c>
      <c r="AN21" s="90">
        <v>4.3798737413485904E-3</v>
      </c>
      <c r="AO21" s="90">
        <v>4.3798737413485904E-3</v>
      </c>
      <c r="AP21" s="90">
        <v>4.3798737413485904E-3</v>
      </c>
      <c r="AQ21" s="90">
        <v>4.3798737413485904E-3</v>
      </c>
      <c r="AR21" s="90">
        <v>4.6594275171071538E-3</v>
      </c>
      <c r="AS21" s="90">
        <v>4.9389812928657181E-3</v>
      </c>
      <c r="AT21" s="90">
        <v>5.2185350686242814E-3</v>
      </c>
      <c r="AU21" s="90">
        <v>5.4980888443828466E-3</v>
      </c>
      <c r="AV21" s="90">
        <v>5.7776426201414082E-3</v>
      </c>
      <c r="AW21" s="90">
        <v>5.7776426201414082E-3</v>
      </c>
      <c r="AX21" s="90">
        <v>5.7776426201414082E-3</v>
      </c>
      <c r="AY21" s="90">
        <v>5.7776426201414082E-3</v>
      </c>
      <c r="AZ21" s="90">
        <v>5.7776426201414082E-3</v>
      </c>
      <c r="BA21" s="90">
        <v>5.7776426201414082E-3</v>
      </c>
      <c r="BB21" s="90">
        <v>5.7776426201414082E-3</v>
      </c>
      <c r="BC21" s="90">
        <v>5.7776426201414082E-3</v>
      </c>
      <c r="BD21" s="90">
        <v>5.7776426201414082E-3</v>
      </c>
      <c r="BE21" s="90">
        <v>5.7776426201414082E-3</v>
      </c>
      <c r="BF21" s="90">
        <v>5.7776426201414082E-3</v>
      </c>
      <c r="BG21" s="90">
        <v>5.7776426201414082E-3</v>
      </c>
      <c r="BH21" s="90">
        <v>5.7776426201414082E-3</v>
      </c>
      <c r="BI21" s="90">
        <v>5.7776426201414082E-3</v>
      </c>
      <c r="BJ21" s="90">
        <v>5.7776426201414082E-3</v>
      </c>
      <c r="BK21" s="90">
        <v>5.7776426201414082E-3</v>
      </c>
      <c r="BL21" s="90">
        <v>5.6587860500773596E-3</v>
      </c>
      <c r="BM21" s="90">
        <v>5.5399294800133093E-3</v>
      </c>
      <c r="BN21" s="90">
        <v>5.4210729099492573E-3</v>
      </c>
      <c r="BO21" s="90">
        <v>5.3022163398852053E-3</v>
      </c>
      <c r="BP21" s="90">
        <v>5.1833597698211532E-3</v>
      </c>
      <c r="BQ21" s="90">
        <v>5.1833597698211532E-3</v>
      </c>
      <c r="BR21" s="90">
        <v>5.1833597698211532E-3</v>
      </c>
      <c r="BS21" s="90">
        <v>5.1833597698211532E-3</v>
      </c>
      <c r="BT21" s="90">
        <v>5.1833597698211532E-3</v>
      </c>
      <c r="BU21" s="90">
        <v>5.1833597698211532E-3</v>
      </c>
      <c r="BV21" s="90">
        <v>5.1833597698211532E-3</v>
      </c>
      <c r="BW21" s="90">
        <v>5.1833597698211532E-3</v>
      </c>
      <c r="BX21" s="90">
        <v>5.1833597698211532E-3</v>
      </c>
      <c r="BY21" s="90">
        <v>5.1833597698211532E-3</v>
      </c>
      <c r="BZ21" s="90">
        <v>5.1833597698211532E-3</v>
      </c>
      <c r="CA21" s="90">
        <v>5.1833597698211532E-3</v>
      </c>
      <c r="CB21" s="90">
        <v>5.1833597698211532E-3</v>
      </c>
      <c r="CC21" s="90">
        <v>5.1833597698211532E-3</v>
      </c>
      <c r="CD21" s="90">
        <v>5.1833597698211532E-3</v>
      </c>
      <c r="CE21" s="90">
        <v>5.1833597698211532E-3</v>
      </c>
      <c r="CF21" s="90">
        <v>5.1833597698211532E-3</v>
      </c>
      <c r="CG21" s="90">
        <v>5.1833597698211532E-3</v>
      </c>
      <c r="CH21" s="90">
        <v>5.1833597698211532E-3</v>
      </c>
      <c r="CI21" s="90">
        <v>5.1833597698211532E-3</v>
      </c>
      <c r="CJ21" s="90">
        <v>5.1833597698211532E-3</v>
      </c>
      <c r="CK21" s="90">
        <v>4.7250237928390358E-3</v>
      </c>
      <c r="CL21" s="90">
        <v>4.2666878158569236E-3</v>
      </c>
      <c r="CM21" s="90">
        <v>3.8083518388748066E-3</v>
      </c>
      <c r="CN21" s="90">
        <v>3.3500158618926896E-3</v>
      </c>
      <c r="CO21" s="90">
        <v>2.8916798849105774E-3</v>
      </c>
      <c r="CP21" s="90">
        <v>2.43334390792846E-3</v>
      </c>
      <c r="CQ21" s="90">
        <v>1.9750079309463452E-3</v>
      </c>
      <c r="CR21" s="90">
        <v>1.5166719539642303E-3</v>
      </c>
      <c r="CS21" s="90">
        <v>1.0583359769821155E-3</v>
      </c>
      <c r="CT21" s="90">
        <v>6.0000000000000006E-4</v>
      </c>
      <c r="CU21" s="90">
        <v>6.0000000000000006E-4</v>
      </c>
      <c r="CV21" s="90">
        <v>6.0000000000000006E-4</v>
      </c>
      <c r="CW21" s="90">
        <v>6.0000000000000006E-4</v>
      </c>
      <c r="CX21" s="90">
        <v>6.0000000000000006E-4</v>
      </c>
      <c r="CY21" s="90">
        <v>6.0000000000000006E-4</v>
      </c>
      <c r="CZ21" s="90">
        <v>6.0000000000000006E-4</v>
      </c>
      <c r="DA21" s="90">
        <v>6.0000000000000006E-4</v>
      </c>
      <c r="DB21" s="90">
        <v>6.0000000000000006E-4</v>
      </c>
      <c r="DC21" s="90">
        <v>6.0000000000000006E-4</v>
      </c>
      <c r="DD21" s="90">
        <v>6.0000000000000006E-4</v>
      </c>
      <c r="DE21" s="90">
        <v>6.0000000000000006E-4</v>
      </c>
      <c r="DF21" s="90">
        <v>6.0000000000000006E-4</v>
      </c>
      <c r="DG21" s="90">
        <v>6.0000000000000006E-4</v>
      </c>
      <c r="DH21" s="90">
        <v>6.0000000000000006E-4</v>
      </c>
      <c r="DI21" s="90">
        <v>6.0000000000000006E-4</v>
      </c>
      <c r="DJ21" s="90">
        <v>6.0000000000000006E-4</v>
      </c>
      <c r="DK21" s="90">
        <v>6.0000000000000006E-4</v>
      </c>
      <c r="DL21" s="90">
        <v>6.0000000000000006E-4</v>
      </c>
      <c r="DM21" s="90">
        <v>6.0000000000000006E-4</v>
      </c>
      <c r="DN21" s="90">
        <v>6.0000000000000006E-4</v>
      </c>
      <c r="DO21" s="90">
        <v>6.0000000000000006E-4</v>
      </c>
      <c r="DP21" s="90">
        <v>6.0000000000000006E-4</v>
      </c>
      <c r="DQ21" s="90">
        <v>6.0000000000000006E-4</v>
      </c>
      <c r="DR21" s="91">
        <v>6.0000000000000006E-4</v>
      </c>
    </row>
    <row r="22" spans="2:122" x14ac:dyDescent="0.35">
      <c r="B22" s="47">
        <f t="shared" si="1"/>
        <v>2042</v>
      </c>
      <c r="C22" s="90">
        <v>4.6941867236972509E-3</v>
      </c>
      <c r="D22" s="90">
        <v>4.6941867236972509E-3</v>
      </c>
      <c r="E22" s="90">
        <v>4.6941867236972509E-3</v>
      </c>
      <c r="F22" s="90">
        <v>4.6941867236972509E-3</v>
      </c>
      <c r="G22" s="90">
        <v>4.6941867236972509E-3</v>
      </c>
      <c r="H22" s="90">
        <v>4.6941867236972509E-3</v>
      </c>
      <c r="I22" s="90">
        <v>4.6941867236972509E-3</v>
      </c>
      <c r="J22" s="90">
        <v>4.6941867236972509E-3</v>
      </c>
      <c r="K22" s="90">
        <v>4.6941867236972509E-3</v>
      </c>
      <c r="L22" s="90">
        <v>4.6941867236972509E-3</v>
      </c>
      <c r="M22" s="90">
        <v>4.6941867236972509E-3</v>
      </c>
      <c r="N22" s="90">
        <v>4.6941867236972509E-3</v>
      </c>
      <c r="O22" s="90">
        <v>4.6941867236972509E-3</v>
      </c>
      <c r="P22" s="90">
        <v>4.6941867236972509E-3</v>
      </c>
      <c r="Q22" s="90">
        <v>4.6941867236972509E-3</v>
      </c>
      <c r="R22" s="90">
        <v>4.6941867236972509E-3</v>
      </c>
      <c r="S22" s="90">
        <v>4.6941867236972509E-3</v>
      </c>
      <c r="T22" s="90">
        <v>4.6941867236972509E-3</v>
      </c>
      <c r="U22" s="90">
        <v>4.6941867236972509E-3</v>
      </c>
      <c r="V22" s="90">
        <v>4.6941867236972509E-3</v>
      </c>
      <c r="W22" s="90">
        <v>4.6941867236972509E-3</v>
      </c>
      <c r="X22" s="90">
        <v>4.5167596340840981E-3</v>
      </c>
      <c r="Y22" s="90">
        <v>4.3393325444709453E-3</v>
      </c>
      <c r="Z22" s="90">
        <v>4.1619054548577925E-3</v>
      </c>
      <c r="AA22" s="90">
        <v>3.9844783652446415E-3</v>
      </c>
      <c r="AB22" s="90">
        <v>3.8070512756314874E-3</v>
      </c>
      <c r="AC22" s="90">
        <v>3.629624186018335E-3</v>
      </c>
      <c r="AD22" s="90">
        <v>3.452197096405183E-3</v>
      </c>
      <c r="AE22" s="90">
        <v>3.2747700067920311E-3</v>
      </c>
      <c r="AF22" s="90">
        <v>3.0973429171788787E-3</v>
      </c>
      <c r="AG22" s="90">
        <v>2.9199158275657272E-3</v>
      </c>
      <c r="AH22" s="90">
        <v>2.9199158275657272E-3</v>
      </c>
      <c r="AI22" s="90">
        <v>2.9199158275657272E-3</v>
      </c>
      <c r="AJ22" s="90">
        <v>2.9199158275657272E-3</v>
      </c>
      <c r="AK22" s="90">
        <v>2.9199158275657272E-3</v>
      </c>
      <c r="AL22" s="90">
        <v>2.9199158275657272E-3</v>
      </c>
      <c r="AM22" s="90">
        <v>2.9199158275657272E-3</v>
      </c>
      <c r="AN22" s="90">
        <v>2.9199158275657272E-3</v>
      </c>
      <c r="AO22" s="90">
        <v>2.9199158275657272E-3</v>
      </c>
      <c r="AP22" s="90">
        <v>2.9199158275657272E-3</v>
      </c>
      <c r="AQ22" s="90">
        <v>2.9199158275657272E-3</v>
      </c>
      <c r="AR22" s="90">
        <v>3.1062850114047689E-3</v>
      </c>
      <c r="AS22" s="90">
        <v>3.2926541952438123E-3</v>
      </c>
      <c r="AT22" s="90">
        <v>3.479023379082854E-3</v>
      </c>
      <c r="AU22" s="90">
        <v>3.6653925629218979E-3</v>
      </c>
      <c r="AV22" s="90">
        <v>3.8517617467609387E-3</v>
      </c>
      <c r="AW22" s="90">
        <v>3.8517617467609387E-3</v>
      </c>
      <c r="AX22" s="90">
        <v>3.8517617467609387E-3</v>
      </c>
      <c r="AY22" s="90">
        <v>3.8517617467609387E-3</v>
      </c>
      <c r="AZ22" s="90">
        <v>3.8517617467609387E-3</v>
      </c>
      <c r="BA22" s="90">
        <v>3.8517617467609387E-3</v>
      </c>
      <c r="BB22" s="90">
        <v>3.8517617467609387E-3</v>
      </c>
      <c r="BC22" s="90">
        <v>3.8517617467609387E-3</v>
      </c>
      <c r="BD22" s="90">
        <v>3.8517617467609387E-3</v>
      </c>
      <c r="BE22" s="90">
        <v>3.8517617467609387E-3</v>
      </c>
      <c r="BF22" s="90">
        <v>3.8517617467609387E-3</v>
      </c>
      <c r="BG22" s="90">
        <v>3.8517617467609387E-3</v>
      </c>
      <c r="BH22" s="90">
        <v>3.8517617467609387E-3</v>
      </c>
      <c r="BI22" s="90">
        <v>3.8517617467609387E-3</v>
      </c>
      <c r="BJ22" s="90">
        <v>3.8517617467609387E-3</v>
      </c>
      <c r="BK22" s="90">
        <v>3.8517617467609387E-3</v>
      </c>
      <c r="BL22" s="90">
        <v>3.7725240333849066E-3</v>
      </c>
      <c r="BM22" s="90">
        <v>3.6932863200088728E-3</v>
      </c>
      <c r="BN22" s="90">
        <v>3.6140486066328381E-3</v>
      </c>
      <c r="BO22" s="90">
        <v>3.5348108932568034E-3</v>
      </c>
      <c r="BP22" s="90">
        <v>3.4555731798807687E-3</v>
      </c>
      <c r="BQ22" s="90">
        <v>3.4555731798807687E-3</v>
      </c>
      <c r="BR22" s="90">
        <v>3.4555731798807687E-3</v>
      </c>
      <c r="BS22" s="90">
        <v>3.4555731798807687E-3</v>
      </c>
      <c r="BT22" s="90">
        <v>3.4555731798807687E-3</v>
      </c>
      <c r="BU22" s="90">
        <v>3.4555731798807687E-3</v>
      </c>
      <c r="BV22" s="90">
        <v>3.4555731798807687E-3</v>
      </c>
      <c r="BW22" s="90">
        <v>3.4555731798807687E-3</v>
      </c>
      <c r="BX22" s="90">
        <v>3.4555731798807687E-3</v>
      </c>
      <c r="BY22" s="90">
        <v>3.4555731798807687E-3</v>
      </c>
      <c r="BZ22" s="90">
        <v>3.4555731798807687E-3</v>
      </c>
      <c r="CA22" s="90">
        <v>3.4555731798807687E-3</v>
      </c>
      <c r="CB22" s="90">
        <v>3.4555731798807687E-3</v>
      </c>
      <c r="CC22" s="90">
        <v>3.4555731798807687E-3</v>
      </c>
      <c r="CD22" s="90">
        <v>3.4555731798807687E-3</v>
      </c>
      <c r="CE22" s="90">
        <v>3.4555731798807687E-3</v>
      </c>
      <c r="CF22" s="90">
        <v>3.4555731798807687E-3</v>
      </c>
      <c r="CG22" s="90">
        <v>3.4555731798807687E-3</v>
      </c>
      <c r="CH22" s="90">
        <v>3.4555731798807687E-3</v>
      </c>
      <c r="CI22" s="90">
        <v>3.4555731798807687E-3</v>
      </c>
      <c r="CJ22" s="90">
        <v>3.4555731798807687E-3</v>
      </c>
      <c r="CK22" s="90">
        <v>3.1500158618926904E-3</v>
      </c>
      <c r="CL22" s="90">
        <v>2.8444585439046156E-3</v>
      </c>
      <c r="CM22" s="90">
        <v>2.5389012259165377E-3</v>
      </c>
      <c r="CN22" s="90">
        <v>2.2333439079284595E-3</v>
      </c>
      <c r="CO22" s="90">
        <v>1.9277865899403851E-3</v>
      </c>
      <c r="CP22" s="90">
        <v>1.6222292719523068E-3</v>
      </c>
      <c r="CQ22" s="90">
        <v>1.3166719539642303E-3</v>
      </c>
      <c r="CR22" s="90">
        <v>1.0111146359761537E-3</v>
      </c>
      <c r="CS22" s="90">
        <v>7.0555731798807705E-4</v>
      </c>
      <c r="CT22" s="90">
        <v>4.0000000000000007E-4</v>
      </c>
      <c r="CU22" s="90">
        <v>4.0000000000000007E-4</v>
      </c>
      <c r="CV22" s="90">
        <v>4.0000000000000007E-4</v>
      </c>
      <c r="CW22" s="90">
        <v>4.0000000000000007E-4</v>
      </c>
      <c r="CX22" s="90">
        <v>4.0000000000000007E-4</v>
      </c>
      <c r="CY22" s="90">
        <v>4.0000000000000007E-4</v>
      </c>
      <c r="CZ22" s="90">
        <v>4.0000000000000007E-4</v>
      </c>
      <c r="DA22" s="90">
        <v>4.0000000000000007E-4</v>
      </c>
      <c r="DB22" s="90">
        <v>4.0000000000000007E-4</v>
      </c>
      <c r="DC22" s="90">
        <v>4.0000000000000007E-4</v>
      </c>
      <c r="DD22" s="90">
        <v>4.0000000000000007E-4</v>
      </c>
      <c r="DE22" s="90">
        <v>4.0000000000000007E-4</v>
      </c>
      <c r="DF22" s="90">
        <v>4.0000000000000007E-4</v>
      </c>
      <c r="DG22" s="90">
        <v>4.0000000000000007E-4</v>
      </c>
      <c r="DH22" s="90">
        <v>4.0000000000000007E-4</v>
      </c>
      <c r="DI22" s="90">
        <v>4.0000000000000007E-4</v>
      </c>
      <c r="DJ22" s="90">
        <v>4.0000000000000007E-4</v>
      </c>
      <c r="DK22" s="90">
        <v>4.0000000000000007E-4</v>
      </c>
      <c r="DL22" s="90">
        <v>4.0000000000000007E-4</v>
      </c>
      <c r="DM22" s="90">
        <v>4.0000000000000007E-4</v>
      </c>
      <c r="DN22" s="90">
        <v>4.0000000000000007E-4</v>
      </c>
      <c r="DO22" s="90">
        <v>4.0000000000000007E-4</v>
      </c>
      <c r="DP22" s="90">
        <v>4.0000000000000007E-4</v>
      </c>
      <c r="DQ22" s="90">
        <v>4.0000000000000007E-4</v>
      </c>
      <c r="DR22" s="91">
        <v>4.0000000000000007E-4</v>
      </c>
    </row>
    <row r="23" spans="2:122" x14ac:dyDescent="0.35">
      <c r="B23" s="47">
        <f t="shared" si="1"/>
        <v>2043</v>
      </c>
      <c r="C23" s="90">
        <v>2.3470933618486255E-3</v>
      </c>
      <c r="D23" s="90">
        <v>2.3470933618486255E-3</v>
      </c>
      <c r="E23" s="90">
        <v>2.3470933618486255E-3</v>
      </c>
      <c r="F23" s="90">
        <v>2.3470933618486255E-3</v>
      </c>
      <c r="G23" s="90">
        <v>2.3470933618486255E-3</v>
      </c>
      <c r="H23" s="90">
        <v>2.3470933618486255E-3</v>
      </c>
      <c r="I23" s="90">
        <v>2.3470933618486255E-3</v>
      </c>
      <c r="J23" s="90">
        <v>2.3470933618486255E-3</v>
      </c>
      <c r="K23" s="90">
        <v>2.3470933618486255E-3</v>
      </c>
      <c r="L23" s="90">
        <v>2.3470933618486255E-3</v>
      </c>
      <c r="M23" s="90">
        <v>2.3470933618486255E-3</v>
      </c>
      <c r="N23" s="90">
        <v>2.3470933618486255E-3</v>
      </c>
      <c r="O23" s="90">
        <v>2.3470933618486255E-3</v>
      </c>
      <c r="P23" s="90">
        <v>2.3470933618486255E-3</v>
      </c>
      <c r="Q23" s="90">
        <v>2.3470933618486255E-3</v>
      </c>
      <c r="R23" s="90">
        <v>2.3470933618486255E-3</v>
      </c>
      <c r="S23" s="90">
        <v>2.3470933618486255E-3</v>
      </c>
      <c r="T23" s="90">
        <v>2.3470933618486255E-3</v>
      </c>
      <c r="U23" s="90">
        <v>2.3470933618486255E-3</v>
      </c>
      <c r="V23" s="90">
        <v>2.3470933618486255E-3</v>
      </c>
      <c r="W23" s="90">
        <v>2.3470933618486255E-3</v>
      </c>
      <c r="X23" s="90">
        <v>2.2583798170420495E-3</v>
      </c>
      <c r="Y23" s="90">
        <v>2.1696662722354727E-3</v>
      </c>
      <c r="Z23" s="90">
        <v>2.0809527274288963E-3</v>
      </c>
      <c r="AA23" s="90">
        <v>1.9922391826223212E-3</v>
      </c>
      <c r="AB23" s="90">
        <v>1.9035256378157435E-3</v>
      </c>
      <c r="AC23" s="90">
        <v>1.8148120930091673E-3</v>
      </c>
      <c r="AD23" s="90">
        <v>1.7260985482025915E-3</v>
      </c>
      <c r="AE23" s="90">
        <v>1.6373850033960158E-3</v>
      </c>
      <c r="AF23" s="90">
        <v>1.5486714585894396E-3</v>
      </c>
      <c r="AG23" s="90">
        <v>1.4599579137828638E-3</v>
      </c>
      <c r="AH23" s="90">
        <v>1.4599579137828638E-3</v>
      </c>
      <c r="AI23" s="90">
        <v>1.4599579137828638E-3</v>
      </c>
      <c r="AJ23" s="90">
        <v>1.4599579137828638E-3</v>
      </c>
      <c r="AK23" s="90">
        <v>1.4599579137828638E-3</v>
      </c>
      <c r="AL23" s="90">
        <v>1.4599579137828638E-3</v>
      </c>
      <c r="AM23" s="90">
        <v>1.4599579137828638E-3</v>
      </c>
      <c r="AN23" s="90">
        <v>1.4599579137828638E-3</v>
      </c>
      <c r="AO23" s="90">
        <v>1.4599579137828638E-3</v>
      </c>
      <c r="AP23" s="90">
        <v>1.4599579137828638E-3</v>
      </c>
      <c r="AQ23" s="90">
        <v>1.4599579137828638E-3</v>
      </c>
      <c r="AR23" s="90">
        <v>1.5531425057023842E-3</v>
      </c>
      <c r="AS23" s="90">
        <v>1.6463270976219064E-3</v>
      </c>
      <c r="AT23" s="90">
        <v>1.7395116895414268E-3</v>
      </c>
      <c r="AU23" s="90">
        <v>1.8326962814609491E-3</v>
      </c>
      <c r="AV23" s="90">
        <v>1.9258808733804691E-3</v>
      </c>
      <c r="AW23" s="90">
        <v>1.9258808733804691E-3</v>
      </c>
      <c r="AX23" s="90">
        <v>1.9258808733804691E-3</v>
      </c>
      <c r="AY23" s="90">
        <v>1.9258808733804691E-3</v>
      </c>
      <c r="AZ23" s="90">
        <v>1.9258808733804691E-3</v>
      </c>
      <c r="BA23" s="90">
        <v>1.9258808733804691E-3</v>
      </c>
      <c r="BB23" s="90">
        <v>1.9258808733804691E-3</v>
      </c>
      <c r="BC23" s="90">
        <v>1.9258808733804691E-3</v>
      </c>
      <c r="BD23" s="90">
        <v>1.9258808733804691E-3</v>
      </c>
      <c r="BE23" s="90">
        <v>1.9258808733804691E-3</v>
      </c>
      <c r="BF23" s="90">
        <v>1.9258808733804691E-3</v>
      </c>
      <c r="BG23" s="90">
        <v>1.9258808733804691E-3</v>
      </c>
      <c r="BH23" s="90">
        <v>1.9258808733804691E-3</v>
      </c>
      <c r="BI23" s="90">
        <v>1.9258808733804691E-3</v>
      </c>
      <c r="BJ23" s="90">
        <v>1.9258808733804691E-3</v>
      </c>
      <c r="BK23" s="90">
        <v>1.9258808733804691E-3</v>
      </c>
      <c r="BL23" s="90">
        <v>1.8862620166924535E-3</v>
      </c>
      <c r="BM23" s="90">
        <v>1.8466431600044362E-3</v>
      </c>
      <c r="BN23" s="90">
        <v>1.8070243033164188E-3</v>
      </c>
      <c r="BO23" s="90">
        <v>1.7674054466284015E-3</v>
      </c>
      <c r="BP23" s="90">
        <v>1.7277865899403841E-3</v>
      </c>
      <c r="BQ23" s="90">
        <v>1.7277865899403841E-3</v>
      </c>
      <c r="BR23" s="90">
        <v>1.7277865899403841E-3</v>
      </c>
      <c r="BS23" s="90">
        <v>1.7277865899403841E-3</v>
      </c>
      <c r="BT23" s="90">
        <v>1.7277865899403841E-3</v>
      </c>
      <c r="BU23" s="90">
        <v>1.7277865899403841E-3</v>
      </c>
      <c r="BV23" s="90">
        <v>1.7277865899403841E-3</v>
      </c>
      <c r="BW23" s="90">
        <v>1.7277865899403841E-3</v>
      </c>
      <c r="BX23" s="90">
        <v>1.7277865899403841E-3</v>
      </c>
      <c r="BY23" s="90">
        <v>1.7277865899403841E-3</v>
      </c>
      <c r="BZ23" s="90">
        <v>1.7277865899403841E-3</v>
      </c>
      <c r="CA23" s="90">
        <v>1.7277865899403841E-3</v>
      </c>
      <c r="CB23" s="90">
        <v>1.7277865899403841E-3</v>
      </c>
      <c r="CC23" s="90">
        <v>1.7277865899403841E-3</v>
      </c>
      <c r="CD23" s="90">
        <v>1.7277865899403841E-3</v>
      </c>
      <c r="CE23" s="90">
        <v>1.7277865899403841E-3</v>
      </c>
      <c r="CF23" s="90">
        <v>1.7277865899403841E-3</v>
      </c>
      <c r="CG23" s="90">
        <v>1.7277865899403841E-3</v>
      </c>
      <c r="CH23" s="90">
        <v>1.7277865899403841E-3</v>
      </c>
      <c r="CI23" s="90">
        <v>1.7277865899403841E-3</v>
      </c>
      <c r="CJ23" s="90">
        <v>1.7277865899403841E-3</v>
      </c>
      <c r="CK23" s="90">
        <v>1.575007930946345E-3</v>
      </c>
      <c r="CL23" s="90">
        <v>1.4222292719523076E-3</v>
      </c>
      <c r="CM23" s="90">
        <v>1.2694506129582689E-3</v>
      </c>
      <c r="CN23" s="90">
        <v>1.1166719539642295E-3</v>
      </c>
      <c r="CO23" s="90">
        <v>9.6389329497019265E-4</v>
      </c>
      <c r="CP23" s="90">
        <v>8.1111463597615351E-4</v>
      </c>
      <c r="CQ23" s="90">
        <v>6.5833597698211524E-4</v>
      </c>
      <c r="CR23" s="90">
        <v>5.0555731798807696E-4</v>
      </c>
      <c r="CS23" s="90">
        <v>3.5277865899403858E-4</v>
      </c>
      <c r="CT23" s="90">
        <v>2.0000000000000006E-4</v>
      </c>
      <c r="CU23" s="90">
        <v>2.0000000000000006E-4</v>
      </c>
      <c r="CV23" s="90">
        <v>2.0000000000000006E-4</v>
      </c>
      <c r="CW23" s="90">
        <v>2.0000000000000006E-4</v>
      </c>
      <c r="CX23" s="90">
        <v>2.0000000000000006E-4</v>
      </c>
      <c r="CY23" s="90">
        <v>2.0000000000000006E-4</v>
      </c>
      <c r="CZ23" s="90">
        <v>2.0000000000000006E-4</v>
      </c>
      <c r="DA23" s="90">
        <v>2.0000000000000006E-4</v>
      </c>
      <c r="DB23" s="90">
        <v>2.0000000000000006E-4</v>
      </c>
      <c r="DC23" s="90">
        <v>2.0000000000000006E-4</v>
      </c>
      <c r="DD23" s="90">
        <v>2.0000000000000006E-4</v>
      </c>
      <c r="DE23" s="90">
        <v>2.0000000000000006E-4</v>
      </c>
      <c r="DF23" s="90">
        <v>2.0000000000000006E-4</v>
      </c>
      <c r="DG23" s="90">
        <v>2.0000000000000006E-4</v>
      </c>
      <c r="DH23" s="90">
        <v>2.0000000000000006E-4</v>
      </c>
      <c r="DI23" s="90">
        <v>2.0000000000000006E-4</v>
      </c>
      <c r="DJ23" s="90">
        <v>2.0000000000000006E-4</v>
      </c>
      <c r="DK23" s="90">
        <v>2.0000000000000006E-4</v>
      </c>
      <c r="DL23" s="90">
        <v>2.0000000000000006E-4</v>
      </c>
      <c r="DM23" s="90">
        <v>2.0000000000000006E-4</v>
      </c>
      <c r="DN23" s="90">
        <v>2.0000000000000006E-4</v>
      </c>
      <c r="DO23" s="90">
        <v>2.0000000000000006E-4</v>
      </c>
      <c r="DP23" s="90">
        <v>2.0000000000000006E-4</v>
      </c>
      <c r="DQ23" s="90">
        <v>2.0000000000000006E-4</v>
      </c>
      <c r="DR23" s="91">
        <v>2.0000000000000006E-4</v>
      </c>
    </row>
    <row r="24" spans="2:122" ht="15" thickBot="1" x14ac:dyDescent="0.4">
      <c r="B24" s="49" t="s">
        <v>21</v>
      </c>
      <c r="C24" s="92">
        <v>0</v>
      </c>
      <c r="D24" s="92">
        <v>0</v>
      </c>
      <c r="E24" s="92">
        <v>0</v>
      </c>
      <c r="F24" s="92">
        <v>0</v>
      </c>
      <c r="G24" s="92">
        <v>0</v>
      </c>
      <c r="H24" s="92">
        <v>0</v>
      </c>
      <c r="I24" s="92">
        <v>0</v>
      </c>
      <c r="J24" s="92">
        <v>0</v>
      </c>
      <c r="K24" s="92">
        <v>0</v>
      </c>
      <c r="L24" s="92">
        <v>0</v>
      </c>
      <c r="M24" s="92">
        <v>0</v>
      </c>
      <c r="N24" s="92">
        <v>0</v>
      </c>
      <c r="O24" s="92">
        <v>0</v>
      </c>
      <c r="P24" s="92">
        <v>0</v>
      </c>
      <c r="Q24" s="92">
        <v>0</v>
      </c>
      <c r="R24" s="92">
        <v>0</v>
      </c>
      <c r="S24" s="92">
        <v>0</v>
      </c>
      <c r="T24" s="92">
        <v>0</v>
      </c>
      <c r="U24" s="92">
        <v>0</v>
      </c>
      <c r="V24" s="92">
        <v>0</v>
      </c>
      <c r="W24" s="92">
        <v>0</v>
      </c>
      <c r="X24" s="92">
        <v>0</v>
      </c>
      <c r="Y24" s="92">
        <v>0</v>
      </c>
      <c r="Z24" s="92">
        <v>0</v>
      </c>
      <c r="AA24" s="92">
        <v>0</v>
      </c>
      <c r="AB24" s="92">
        <v>0</v>
      </c>
      <c r="AC24" s="92">
        <v>0</v>
      </c>
      <c r="AD24" s="92">
        <v>0</v>
      </c>
      <c r="AE24" s="92">
        <v>0</v>
      </c>
      <c r="AF24" s="92">
        <v>0</v>
      </c>
      <c r="AG24" s="92">
        <v>0</v>
      </c>
      <c r="AH24" s="92">
        <v>0</v>
      </c>
      <c r="AI24" s="92">
        <v>0</v>
      </c>
      <c r="AJ24" s="92">
        <v>0</v>
      </c>
      <c r="AK24" s="92">
        <v>0</v>
      </c>
      <c r="AL24" s="92">
        <v>0</v>
      </c>
      <c r="AM24" s="92">
        <v>0</v>
      </c>
      <c r="AN24" s="92">
        <v>0</v>
      </c>
      <c r="AO24" s="92">
        <v>0</v>
      </c>
      <c r="AP24" s="92">
        <v>0</v>
      </c>
      <c r="AQ24" s="92">
        <v>0</v>
      </c>
      <c r="AR24" s="92">
        <v>0</v>
      </c>
      <c r="AS24" s="92">
        <v>0</v>
      </c>
      <c r="AT24" s="92">
        <v>0</v>
      </c>
      <c r="AU24" s="92">
        <v>0</v>
      </c>
      <c r="AV24" s="92">
        <v>0</v>
      </c>
      <c r="AW24" s="92">
        <v>0</v>
      </c>
      <c r="AX24" s="92">
        <v>0</v>
      </c>
      <c r="AY24" s="92">
        <v>0</v>
      </c>
      <c r="AZ24" s="92">
        <v>0</v>
      </c>
      <c r="BA24" s="92">
        <v>0</v>
      </c>
      <c r="BB24" s="92">
        <v>0</v>
      </c>
      <c r="BC24" s="92">
        <v>0</v>
      </c>
      <c r="BD24" s="92">
        <v>0</v>
      </c>
      <c r="BE24" s="92">
        <v>0</v>
      </c>
      <c r="BF24" s="92">
        <v>0</v>
      </c>
      <c r="BG24" s="92">
        <v>0</v>
      </c>
      <c r="BH24" s="92">
        <v>0</v>
      </c>
      <c r="BI24" s="92">
        <v>0</v>
      </c>
      <c r="BJ24" s="92">
        <v>0</v>
      </c>
      <c r="BK24" s="92">
        <v>0</v>
      </c>
      <c r="BL24" s="92">
        <v>0</v>
      </c>
      <c r="BM24" s="92">
        <v>0</v>
      </c>
      <c r="BN24" s="92">
        <v>0</v>
      </c>
      <c r="BO24" s="92">
        <v>0</v>
      </c>
      <c r="BP24" s="92">
        <v>0</v>
      </c>
      <c r="BQ24" s="92">
        <v>0</v>
      </c>
      <c r="BR24" s="92">
        <v>0</v>
      </c>
      <c r="BS24" s="92">
        <v>0</v>
      </c>
      <c r="BT24" s="92">
        <v>0</v>
      </c>
      <c r="BU24" s="92">
        <v>0</v>
      </c>
      <c r="BV24" s="92">
        <v>0</v>
      </c>
      <c r="BW24" s="92">
        <v>0</v>
      </c>
      <c r="BX24" s="92">
        <v>0</v>
      </c>
      <c r="BY24" s="92">
        <v>0</v>
      </c>
      <c r="BZ24" s="92">
        <v>0</v>
      </c>
      <c r="CA24" s="92">
        <v>0</v>
      </c>
      <c r="CB24" s="92">
        <v>0</v>
      </c>
      <c r="CC24" s="92">
        <v>0</v>
      </c>
      <c r="CD24" s="92">
        <v>0</v>
      </c>
      <c r="CE24" s="92">
        <v>0</v>
      </c>
      <c r="CF24" s="92">
        <v>0</v>
      </c>
      <c r="CG24" s="92">
        <v>0</v>
      </c>
      <c r="CH24" s="92">
        <v>0</v>
      </c>
      <c r="CI24" s="92">
        <v>0</v>
      </c>
      <c r="CJ24" s="92">
        <v>0</v>
      </c>
      <c r="CK24" s="92">
        <v>0</v>
      </c>
      <c r="CL24" s="92">
        <v>0</v>
      </c>
      <c r="CM24" s="92">
        <v>0</v>
      </c>
      <c r="CN24" s="92">
        <v>0</v>
      </c>
      <c r="CO24" s="92">
        <v>0</v>
      </c>
      <c r="CP24" s="92">
        <v>0</v>
      </c>
      <c r="CQ24" s="92">
        <v>0</v>
      </c>
      <c r="CR24" s="92">
        <v>0</v>
      </c>
      <c r="CS24" s="92">
        <v>0</v>
      </c>
      <c r="CT24" s="92">
        <v>0</v>
      </c>
      <c r="CU24" s="92">
        <v>0</v>
      </c>
      <c r="CV24" s="92">
        <v>0</v>
      </c>
      <c r="CW24" s="92">
        <v>0</v>
      </c>
      <c r="CX24" s="92">
        <v>0</v>
      </c>
      <c r="CY24" s="92">
        <v>0</v>
      </c>
      <c r="CZ24" s="92">
        <v>0</v>
      </c>
      <c r="DA24" s="92">
        <v>0</v>
      </c>
      <c r="DB24" s="92">
        <v>0</v>
      </c>
      <c r="DC24" s="92">
        <v>0</v>
      </c>
      <c r="DD24" s="92">
        <v>0</v>
      </c>
      <c r="DE24" s="92">
        <v>0</v>
      </c>
      <c r="DF24" s="92">
        <v>0</v>
      </c>
      <c r="DG24" s="92">
        <v>0</v>
      </c>
      <c r="DH24" s="92">
        <v>0</v>
      </c>
      <c r="DI24" s="92">
        <v>0</v>
      </c>
      <c r="DJ24" s="92">
        <v>0</v>
      </c>
      <c r="DK24" s="92">
        <v>0</v>
      </c>
      <c r="DL24" s="92">
        <v>0</v>
      </c>
      <c r="DM24" s="92">
        <v>0</v>
      </c>
      <c r="DN24" s="92">
        <v>0</v>
      </c>
      <c r="DO24" s="92">
        <v>0</v>
      </c>
      <c r="DP24" s="92">
        <v>0</v>
      </c>
      <c r="DQ24" s="92">
        <v>0</v>
      </c>
      <c r="DR24" s="93">
        <v>0</v>
      </c>
    </row>
    <row r="27" spans="2:122" x14ac:dyDescent="0.35">
      <c r="B27" s="42" t="s">
        <v>19</v>
      </c>
    </row>
    <row r="28" spans="2:122" ht="15" thickBot="1" x14ac:dyDescent="0.4">
      <c r="B28" s="42" t="s">
        <v>8</v>
      </c>
    </row>
    <row r="29" spans="2:122" x14ac:dyDescent="0.35">
      <c r="B29" s="44"/>
      <c r="C29" s="45">
        <v>0</v>
      </c>
      <c r="D29" s="45">
        <v>1</v>
      </c>
      <c r="E29" s="45">
        <v>2</v>
      </c>
      <c r="F29" s="45">
        <v>3</v>
      </c>
      <c r="G29" s="45">
        <v>4</v>
      </c>
      <c r="H29" s="45">
        <v>5</v>
      </c>
      <c r="I29" s="45">
        <v>6</v>
      </c>
      <c r="J29" s="45">
        <v>7</v>
      </c>
      <c r="K29" s="45">
        <v>8</v>
      </c>
      <c r="L29" s="45">
        <v>9</v>
      </c>
      <c r="M29" s="45">
        <v>10</v>
      </c>
      <c r="N29" s="45">
        <v>11</v>
      </c>
      <c r="O29" s="45">
        <v>12</v>
      </c>
      <c r="P29" s="45">
        <v>13</v>
      </c>
      <c r="Q29" s="45">
        <v>14</v>
      </c>
      <c r="R29" s="45">
        <v>15</v>
      </c>
      <c r="S29" s="45">
        <v>16</v>
      </c>
      <c r="T29" s="45">
        <v>17</v>
      </c>
      <c r="U29" s="45">
        <v>18</v>
      </c>
      <c r="V29" s="45">
        <v>19</v>
      </c>
      <c r="W29" s="45">
        <v>20</v>
      </c>
      <c r="X29" s="45">
        <v>21</v>
      </c>
      <c r="Y29" s="45">
        <v>22</v>
      </c>
      <c r="Z29" s="45">
        <v>23</v>
      </c>
      <c r="AA29" s="45">
        <v>24</v>
      </c>
      <c r="AB29" s="45">
        <v>25</v>
      </c>
      <c r="AC29" s="45">
        <v>26</v>
      </c>
      <c r="AD29" s="45">
        <v>27</v>
      </c>
      <c r="AE29" s="45">
        <v>28</v>
      </c>
      <c r="AF29" s="45">
        <v>29</v>
      </c>
      <c r="AG29" s="45">
        <v>30</v>
      </c>
      <c r="AH29" s="45">
        <v>31</v>
      </c>
      <c r="AI29" s="45">
        <v>32</v>
      </c>
      <c r="AJ29" s="45">
        <v>33</v>
      </c>
      <c r="AK29" s="45">
        <v>34</v>
      </c>
      <c r="AL29" s="45">
        <v>35</v>
      </c>
      <c r="AM29" s="45">
        <v>36</v>
      </c>
      <c r="AN29" s="45">
        <v>37</v>
      </c>
      <c r="AO29" s="45">
        <v>38</v>
      </c>
      <c r="AP29" s="45">
        <v>39</v>
      </c>
      <c r="AQ29" s="45">
        <v>40</v>
      </c>
      <c r="AR29" s="45">
        <v>41</v>
      </c>
      <c r="AS29" s="45">
        <v>42</v>
      </c>
      <c r="AT29" s="45">
        <v>43</v>
      </c>
      <c r="AU29" s="45">
        <v>44</v>
      </c>
      <c r="AV29" s="45">
        <v>45</v>
      </c>
      <c r="AW29" s="45">
        <v>46</v>
      </c>
      <c r="AX29" s="45">
        <v>47</v>
      </c>
      <c r="AY29" s="45">
        <v>48</v>
      </c>
      <c r="AZ29" s="45">
        <v>49</v>
      </c>
      <c r="BA29" s="45">
        <v>50</v>
      </c>
      <c r="BB29" s="45">
        <v>51</v>
      </c>
      <c r="BC29" s="45">
        <v>52</v>
      </c>
      <c r="BD29" s="45">
        <v>53</v>
      </c>
      <c r="BE29" s="45">
        <v>54</v>
      </c>
      <c r="BF29" s="45">
        <v>55</v>
      </c>
      <c r="BG29" s="45">
        <v>56</v>
      </c>
      <c r="BH29" s="45">
        <v>57</v>
      </c>
      <c r="BI29" s="45">
        <v>58</v>
      </c>
      <c r="BJ29" s="45">
        <v>59</v>
      </c>
      <c r="BK29" s="45">
        <v>60</v>
      </c>
      <c r="BL29" s="45">
        <v>61</v>
      </c>
      <c r="BM29" s="45">
        <v>62</v>
      </c>
      <c r="BN29" s="45">
        <v>63</v>
      </c>
      <c r="BO29" s="45">
        <v>64</v>
      </c>
      <c r="BP29" s="45">
        <v>65</v>
      </c>
      <c r="BQ29" s="45">
        <v>66</v>
      </c>
      <c r="BR29" s="45">
        <v>67</v>
      </c>
      <c r="BS29" s="45">
        <v>68</v>
      </c>
      <c r="BT29" s="45">
        <v>69</v>
      </c>
      <c r="BU29" s="45">
        <v>70</v>
      </c>
      <c r="BV29" s="45">
        <v>71</v>
      </c>
      <c r="BW29" s="45">
        <v>72</v>
      </c>
      <c r="BX29" s="45">
        <v>73</v>
      </c>
      <c r="BY29" s="45">
        <v>74</v>
      </c>
      <c r="BZ29" s="45">
        <v>75</v>
      </c>
      <c r="CA29" s="45">
        <v>76</v>
      </c>
      <c r="CB29" s="45">
        <v>77</v>
      </c>
      <c r="CC29" s="45">
        <v>78</v>
      </c>
      <c r="CD29" s="45">
        <v>79</v>
      </c>
      <c r="CE29" s="45">
        <v>80</v>
      </c>
      <c r="CF29" s="45">
        <v>81</v>
      </c>
      <c r="CG29" s="45">
        <v>82</v>
      </c>
      <c r="CH29" s="45">
        <v>83</v>
      </c>
      <c r="CI29" s="45">
        <v>84</v>
      </c>
      <c r="CJ29" s="45">
        <v>85</v>
      </c>
      <c r="CK29" s="45">
        <v>86</v>
      </c>
      <c r="CL29" s="45">
        <v>87</v>
      </c>
      <c r="CM29" s="45">
        <v>88</v>
      </c>
      <c r="CN29" s="45">
        <v>89</v>
      </c>
      <c r="CO29" s="45">
        <v>90</v>
      </c>
      <c r="CP29" s="45">
        <v>91</v>
      </c>
      <c r="CQ29" s="45">
        <v>92</v>
      </c>
      <c r="CR29" s="45">
        <v>93</v>
      </c>
      <c r="CS29" s="45">
        <v>94</v>
      </c>
      <c r="CT29" s="45">
        <v>95</v>
      </c>
      <c r="CU29" s="45">
        <v>96</v>
      </c>
      <c r="CV29" s="45">
        <v>97</v>
      </c>
      <c r="CW29" s="45">
        <v>98</v>
      </c>
      <c r="CX29" s="45">
        <v>99</v>
      </c>
      <c r="CY29" s="45">
        <v>100</v>
      </c>
      <c r="CZ29" s="45">
        <v>101</v>
      </c>
      <c r="DA29" s="45">
        <v>102</v>
      </c>
      <c r="DB29" s="45">
        <v>103</v>
      </c>
      <c r="DC29" s="45">
        <v>104</v>
      </c>
      <c r="DD29" s="45">
        <v>105</v>
      </c>
      <c r="DE29" s="45">
        <v>106</v>
      </c>
      <c r="DF29" s="45">
        <v>107</v>
      </c>
      <c r="DG29" s="45">
        <v>108</v>
      </c>
      <c r="DH29" s="45">
        <v>109</v>
      </c>
      <c r="DI29" s="45">
        <v>110</v>
      </c>
      <c r="DJ29" s="45">
        <v>111</v>
      </c>
      <c r="DK29" s="45">
        <v>112</v>
      </c>
      <c r="DL29" s="45">
        <v>113</v>
      </c>
      <c r="DM29" s="45">
        <v>114</v>
      </c>
      <c r="DN29" s="45">
        <v>115</v>
      </c>
      <c r="DO29" s="45">
        <v>116</v>
      </c>
      <c r="DP29" s="45">
        <v>117</v>
      </c>
      <c r="DQ29" s="45">
        <v>118</v>
      </c>
      <c r="DR29" s="81">
        <v>119</v>
      </c>
    </row>
    <row r="30" spans="2:122" x14ac:dyDescent="0.35">
      <c r="B30" s="47">
        <v>2025</v>
      </c>
      <c r="C30" s="90">
        <v>2.7035676536240616E-3</v>
      </c>
      <c r="D30" s="90">
        <v>2.7035676536240616E-3</v>
      </c>
      <c r="E30" s="90">
        <v>2.7035676536240616E-3</v>
      </c>
      <c r="F30" s="90">
        <v>2.7035676536240616E-3</v>
      </c>
      <c r="G30" s="90">
        <v>2.7035676536240616E-3</v>
      </c>
      <c r="H30" s="90">
        <v>2.7035676536240616E-3</v>
      </c>
      <c r="I30" s="90">
        <v>2.7035676536240616E-3</v>
      </c>
      <c r="J30" s="90">
        <v>2.7035676536240616E-3</v>
      </c>
      <c r="K30" s="90">
        <v>2.7035676536240616E-3</v>
      </c>
      <c r="L30" s="90">
        <v>2.7035676536240616E-3</v>
      </c>
      <c r="M30" s="90">
        <v>2.7035676536240616E-3</v>
      </c>
      <c r="N30" s="90">
        <v>2.7035676536240616E-3</v>
      </c>
      <c r="O30" s="90">
        <v>2.7035676536240616E-3</v>
      </c>
      <c r="P30" s="90">
        <v>2.7035676536240616E-3</v>
      </c>
      <c r="Q30" s="90">
        <v>2.7035676536240616E-3</v>
      </c>
      <c r="R30" s="90">
        <v>2.7035676536240616E-3</v>
      </c>
      <c r="S30" s="90">
        <v>2.7035676536240616E-3</v>
      </c>
      <c r="T30" s="90">
        <v>2.7035676536240616E-3</v>
      </c>
      <c r="U30" s="90">
        <v>2.7035676536240616E-3</v>
      </c>
      <c r="V30" s="90">
        <v>2.7035676536240616E-3</v>
      </c>
      <c r="W30" s="90">
        <v>2.7035676536240616E-3</v>
      </c>
      <c r="X30" s="90">
        <v>1.3071147854162067E-3</v>
      </c>
      <c r="Y30" s="90">
        <v>-6.6418169978844715E-4</v>
      </c>
      <c r="Z30" s="90">
        <v>-1.4196498357826126E-3</v>
      </c>
      <c r="AA30" s="90">
        <v>-2.1751179717767783E-3</v>
      </c>
      <c r="AB30" s="90">
        <v>-2.9305861077709439E-3</v>
      </c>
      <c r="AC30" s="90">
        <v>-3.6860542437651095E-3</v>
      </c>
      <c r="AD30" s="90">
        <v>-4.4415223797592751E-3</v>
      </c>
      <c r="AE30" s="90">
        <v>-5.1969905157534402E-3</v>
      </c>
      <c r="AF30" s="90">
        <v>-5.9524586517476054E-3</v>
      </c>
      <c r="AG30" s="90">
        <v>-6.7079267877417715E-3</v>
      </c>
      <c r="AH30" s="90">
        <v>-6.7079267877417715E-3</v>
      </c>
      <c r="AI30" s="90">
        <v>-6.7079267877417715E-3</v>
      </c>
      <c r="AJ30" s="90">
        <v>-6.7079267877417715E-3</v>
      </c>
      <c r="AK30" s="90">
        <v>-6.7079267877417715E-3</v>
      </c>
      <c r="AL30" s="90">
        <v>-6.7079267877417715E-3</v>
      </c>
      <c r="AM30" s="90">
        <v>-6.7079267877417715E-3</v>
      </c>
      <c r="AN30" s="90">
        <v>-6.7079267877417715E-3</v>
      </c>
      <c r="AO30" s="90">
        <v>-6.7079267877417715E-3</v>
      </c>
      <c r="AP30" s="90">
        <v>-6.7079267877417715E-3</v>
      </c>
      <c r="AQ30" s="90">
        <v>-6.7079267877417715E-3</v>
      </c>
      <c r="AR30" s="90">
        <v>-5.102981640160929E-3</v>
      </c>
      <c r="AS30" s="90">
        <v>-3.4980364925800869E-3</v>
      </c>
      <c r="AT30" s="90">
        <v>-1.8930913449992448E-3</v>
      </c>
      <c r="AU30" s="90">
        <v>-2.8814619741840278E-4</v>
      </c>
      <c r="AV30" s="90">
        <v>3.3794845650973598E-3</v>
      </c>
      <c r="AW30" s="90">
        <v>3.3794845650973598E-3</v>
      </c>
      <c r="AX30" s="90">
        <v>3.3794845650973598E-3</v>
      </c>
      <c r="AY30" s="90">
        <v>3.3794845650973598E-3</v>
      </c>
      <c r="AZ30" s="90">
        <v>3.3794845650973598E-3</v>
      </c>
      <c r="BA30" s="90">
        <v>3.3794845650973598E-3</v>
      </c>
      <c r="BB30" s="90">
        <v>3.3794845650973598E-3</v>
      </c>
      <c r="BC30" s="90">
        <v>3.3794845650973598E-3</v>
      </c>
      <c r="BD30" s="90">
        <v>3.3794845650973598E-3</v>
      </c>
      <c r="BE30" s="90">
        <v>3.3794845650973598E-3</v>
      </c>
      <c r="BF30" s="90">
        <v>3.3794845650973598E-3</v>
      </c>
      <c r="BG30" s="90">
        <v>3.3794845650973598E-3</v>
      </c>
      <c r="BH30" s="90">
        <v>3.3794845650973598E-3</v>
      </c>
      <c r="BI30" s="90">
        <v>3.3794845650973598E-3</v>
      </c>
      <c r="BJ30" s="90">
        <v>3.3794845650973598E-3</v>
      </c>
      <c r="BK30" s="90">
        <v>3.3794845650973598E-3</v>
      </c>
      <c r="BL30" s="90">
        <v>3.8962966107272258E-3</v>
      </c>
      <c r="BM30" s="90">
        <v>4.4131086563570917E-3</v>
      </c>
      <c r="BN30" s="90">
        <v>4.9299207019869581E-3</v>
      </c>
      <c r="BO30" s="90">
        <v>5.4467327476168245E-3</v>
      </c>
      <c r="BP30" s="90">
        <v>5.96354479324669E-3</v>
      </c>
      <c r="BQ30" s="90">
        <v>5.96354479324669E-3</v>
      </c>
      <c r="BR30" s="90">
        <v>5.96354479324669E-3</v>
      </c>
      <c r="BS30" s="90">
        <v>5.96354479324669E-3</v>
      </c>
      <c r="BT30" s="90">
        <v>5.96354479324669E-3</v>
      </c>
      <c r="BU30" s="90">
        <v>5.96354479324669E-3</v>
      </c>
      <c r="BV30" s="90">
        <v>5.96354479324669E-3</v>
      </c>
      <c r="BW30" s="90">
        <v>5.96354479324669E-3</v>
      </c>
      <c r="BX30" s="90">
        <v>5.96354479324669E-3</v>
      </c>
      <c r="BY30" s="90">
        <v>5.96354479324669E-3</v>
      </c>
      <c r="BZ30" s="90">
        <v>5.96354479324669E-3</v>
      </c>
      <c r="CA30" s="90">
        <v>5.96354479324669E-3</v>
      </c>
      <c r="CB30" s="90">
        <v>5.96354479324669E-3</v>
      </c>
      <c r="CC30" s="90">
        <v>5.96354479324669E-3</v>
      </c>
      <c r="CD30" s="90">
        <v>5.96354479324669E-3</v>
      </c>
      <c r="CE30" s="90">
        <v>5.96354479324669E-3</v>
      </c>
      <c r="CF30" s="90">
        <v>5.96354479324669E-3</v>
      </c>
      <c r="CG30" s="90">
        <v>5.96354479324669E-3</v>
      </c>
      <c r="CH30" s="90">
        <v>5.96354479324669E-3</v>
      </c>
      <c r="CI30" s="90">
        <v>5.96354479324669E-3</v>
      </c>
      <c r="CJ30" s="90">
        <v>5.96354479324669E-3</v>
      </c>
      <c r="CK30" s="90">
        <v>5.4671903139220206E-3</v>
      </c>
      <c r="CL30" s="90">
        <v>4.9708358345973511E-3</v>
      </c>
      <c r="CM30" s="90">
        <v>4.4744813552726826E-3</v>
      </c>
      <c r="CN30" s="90">
        <v>3.978126875948014E-3</v>
      </c>
      <c r="CO30" s="90">
        <v>3.4817723966233446E-3</v>
      </c>
      <c r="CP30" s="90">
        <v>2.9854179172986756E-3</v>
      </c>
      <c r="CQ30" s="90">
        <v>2.4890634379740066E-3</v>
      </c>
      <c r="CR30" s="90">
        <v>1.9927089586493376E-3</v>
      </c>
      <c r="CS30" s="90">
        <v>1.4963544793246688E-3</v>
      </c>
      <c r="CT30" s="90">
        <v>1E-3</v>
      </c>
      <c r="CU30" s="90">
        <v>1E-3</v>
      </c>
      <c r="CV30" s="90">
        <v>1E-3</v>
      </c>
      <c r="CW30" s="90">
        <v>1E-3</v>
      </c>
      <c r="CX30" s="90">
        <v>1E-3</v>
      </c>
      <c r="CY30" s="90">
        <v>1E-3</v>
      </c>
      <c r="CZ30" s="90">
        <v>1E-3</v>
      </c>
      <c r="DA30" s="90">
        <v>1E-3</v>
      </c>
      <c r="DB30" s="90">
        <v>1E-3</v>
      </c>
      <c r="DC30" s="90">
        <v>1E-3</v>
      </c>
      <c r="DD30" s="90">
        <v>1E-3</v>
      </c>
      <c r="DE30" s="90">
        <v>1E-3</v>
      </c>
      <c r="DF30" s="90">
        <v>1E-3</v>
      </c>
      <c r="DG30" s="90">
        <v>1E-3</v>
      </c>
      <c r="DH30" s="90">
        <v>1E-3</v>
      </c>
      <c r="DI30" s="90">
        <v>1E-3</v>
      </c>
      <c r="DJ30" s="90">
        <v>1E-3</v>
      </c>
      <c r="DK30" s="90">
        <v>1E-3</v>
      </c>
      <c r="DL30" s="90">
        <v>1E-3</v>
      </c>
      <c r="DM30" s="90">
        <v>1E-3</v>
      </c>
      <c r="DN30" s="90">
        <v>1E-3</v>
      </c>
      <c r="DO30" s="90">
        <v>1E-3</v>
      </c>
      <c r="DP30" s="90">
        <v>1E-3</v>
      </c>
      <c r="DQ30" s="90">
        <v>1E-3</v>
      </c>
      <c r="DR30" s="94">
        <v>1E-3</v>
      </c>
    </row>
    <row r="31" spans="2:122" x14ac:dyDescent="0.35">
      <c r="B31" s="47">
        <f>+B30+1</f>
        <v>2026</v>
      </c>
      <c r="C31" s="90">
        <v>3.7136261628483553E-3</v>
      </c>
      <c r="D31" s="90">
        <v>3.7136261628483553E-3</v>
      </c>
      <c r="E31" s="90">
        <v>3.7136261628483553E-3</v>
      </c>
      <c r="F31" s="90">
        <v>3.7136261628483553E-3</v>
      </c>
      <c r="G31" s="90">
        <v>3.7136261628483553E-3</v>
      </c>
      <c r="H31" s="90">
        <v>3.7136261628483553E-3</v>
      </c>
      <c r="I31" s="90">
        <v>3.7136261628483553E-3</v>
      </c>
      <c r="J31" s="90">
        <v>3.7136261628483553E-3</v>
      </c>
      <c r="K31" s="90">
        <v>3.7136261628483553E-3</v>
      </c>
      <c r="L31" s="90">
        <v>3.7136261628483553E-3</v>
      </c>
      <c r="M31" s="90">
        <v>3.7136261628483553E-3</v>
      </c>
      <c r="N31" s="90">
        <v>3.7136261628483553E-3</v>
      </c>
      <c r="O31" s="90">
        <v>3.7136261628483553E-3</v>
      </c>
      <c r="P31" s="90">
        <v>3.7136261628483553E-3</v>
      </c>
      <c r="Q31" s="90">
        <v>3.7136261628483553E-3</v>
      </c>
      <c r="R31" s="90">
        <v>3.7136261628483553E-3</v>
      </c>
      <c r="S31" s="90">
        <v>3.7136261628483553E-3</v>
      </c>
      <c r="T31" s="90">
        <v>3.7136261628483553E-3</v>
      </c>
      <c r="U31" s="90">
        <v>3.7136261628483553E-3</v>
      </c>
      <c r="V31" s="90">
        <v>3.7136261628483553E-3</v>
      </c>
      <c r="W31" s="90">
        <v>3.7136261628483553E-3</v>
      </c>
      <c r="X31" s="90">
        <v>2.4316566984209768E-3</v>
      </c>
      <c r="Y31" s="90">
        <v>0</v>
      </c>
      <c r="Z31" s="90">
        <v>0</v>
      </c>
      <c r="AA31" s="90">
        <v>0</v>
      </c>
      <c r="AB31" s="90">
        <v>0</v>
      </c>
      <c r="AC31" s="90">
        <v>0</v>
      </c>
      <c r="AD31" s="90">
        <v>0</v>
      </c>
      <c r="AE31" s="90">
        <v>0</v>
      </c>
      <c r="AF31" s="90">
        <v>0</v>
      </c>
      <c r="AG31" s="90">
        <v>0</v>
      </c>
      <c r="AH31" s="90">
        <v>0</v>
      </c>
      <c r="AI31" s="90">
        <v>0</v>
      </c>
      <c r="AJ31" s="90">
        <v>0</v>
      </c>
      <c r="AK31" s="90">
        <v>0</v>
      </c>
      <c r="AL31" s="90">
        <v>0</v>
      </c>
      <c r="AM31" s="90">
        <v>0</v>
      </c>
      <c r="AN31" s="90">
        <v>0</v>
      </c>
      <c r="AO31" s="90">
        <v>0</v>
      </c>
      <c r="AP31" s="90">
        <v>0</v>
      </c>
      <c r="AQ31" s="90">
        <v>0</v>
      </c>
      <c r="AR31" s="90">
        <v>0</v>
      </c>
      <c r="AS31" s="90">
        <v>0</v>
      </c>
      <c r="AT31" s="90">
        <v>0</v>
      </c>
      <c r="AU31" s="90">
        <v>0</v>
      </c>
      <c r="AV31" s="90">
        <v>4.1253712298698446E-3</v>
      </c>
      <c r="AW31" s="90">
        <v>4.1253712298698446E-3</v>
      </c>
      <c r="AX31" s="90">
        <v>4.1253712298698446E-3</v>
      </c>
      <c r="AY31" s="90">
        <v>4.1253712298698446E-3</v>
      </c>
      <c r="AZ31" s="90">
        <v>4.1253712298698446E-3</v>
      </c>
      <c r="BA31" s="90">
        <v>4.1253712298698446E-3</v>
      </c>
      <c r="BB31" s="90">
        <v>4.1253712298698446E-3</v>
      </c>
      <c r="BC31" s="90">
        <v>4.1253712298698446E-3</v>
      </c>
      <c r="BD31" s="90">
        <v>4.1253712298698446E-3</v>
      </c>
      <c r="BE31" s="90">
        <v>4.1253712298698446E-3</v>
      </c>
      <c r="BF31" s="90">
        <v>4.1253712298698446E-3</v>
      </c>
      <c r="BG31" s="90">
        <v>4.1253712298698446E-3</v>
      </c>
      <c r="BH31" s="90">
        <v>4.1253712298698446E-3</v>
      </c>
      <c r="BI31" s="90">
        <v>4.1253712298698446E-3</v>
      </c>
      <c r="BJ31" s="90">
        <v>4.1253712298698446E-3</v>
      </c>
      <c r="BK31" s="90">
        <v>4.1253712298698446E-3</v>
      </c>
      <c r="BL31" s="90">
        <v>4.5393506375252567E-3</v>
      </c>
      <c r="BM31" s="90">
        <v>4.9533300451806688E-3</v>
      </c>
      <c r="BN31" s="90">
        <v>5.3673094528360818E-3</v>
      </c>
      <c r="BO31" s="90">
        <v>5.7812888604914948E-3</v>
      </c>
      <c r="BP31" s="90">
        <v>6.195268268146906E-3</v>
      </c>
      <c r="BQ31" s="90">
        <v>6.195268268146906E-3</v>
      </c>
      <c r="BR31" s="90">
        <v>6.195268268146906E-3</v>
      </c>
      <c r="BS31" s="90">
        <v>6.195268268146906E-3</v>
      </c>
      <c r="BT31" s="90">
        <v>6.195268268146906E-3</v>
      </c>
      <c r="BU31" s="90">
        <v>6.195268268146906E-3</v>
      </c>
      <c r="BV31" s="90">
        <v>6.195268268146906E-3</v>
      </c>
      <c r="BW31" s="90">
        <v>6.195268268146906E-3</v>
      </c>
      <c r="BX31" s="90">
        <v>6.195268268146906E-3</v>
      </c>
      <c r="BY31" s="90">
        <v>6.195268268146906E-3</v>
      </c>
      <c r="BZ31" s="90">
        <v>6.195268268146906E-3</v>
      </c>
      <c r="CA31" s="90">
        <v>6.195268268146906E-3</v>
      </c>
      <c r="CB31" s="90">
        <v>6.195268268146906E-3</v>
      </c>
      <c r="CC31" s="90">
        <v>6.195268268146906E-3</v>
      </c>
      <c r="CD31" s="90">
        <v>6.195268268146906E-3</v>
      </c>
      <c r="CE31" s="90">
        <v>6.195268268146906E-3</v>
      </c>
      <c r="CF31" s="90">
        <v>6.195268268146906E-3</v>
      </c>
      <c r="CG31" s="90">
        <v>6.195268268146906E-3</v>
      </c>
      <c r="CH31" s="90">
        <v>6.195268268146906E-3</v>
      </c>
      <c r="CI31" s="90">
        <v>6.195268268146906E-3</v>
      </c>
      <c r="CJ31" s="90">
        <v>6.195268268146906E-3</v>
      </c>
      <c r="CK31" s="90">
        <v>5.6757414413322153E-3</v>
      </c>
      <c r="CL31" s="90">
        <v>5.1562146145175246E-3</v>
      </c>
      <c r="CM31" s="90">
        <v>4.636687787702834E-3</v>
      </c>
      <c r="CN31" s="90">
        <v>4.1171609608881433E-3</v>
      </c>
      <c r="CO31" s="90">
        <v>3.5976341340734526E-3</v>
      </c>
      <c r="CP31" s="90">
        <v>3.0781073072587619E-3</v>
      </c>
      <c r="CQ31" s="90">
        <v>2.5585804804440712E-3</v>
      </c>
      <c r="CR31" s="90">
        <v>2.0390536536293805E-3</v>
      </c>
      <c r="CS31" s="90">
        <v>1.5195268268146903E-3</v>
      </c>
      <c r="CT31" s="90">
        <v>1E-3</v>
      </c>
      <c r="CU31" s="90">
        <v>1E-3</v>
      </c>
      <c r="CV31" s="90">
        <v>1E-3</v>
      </c>
      <c r="CW31" s="90">
        <v>1E-3</v>
      </c>
      <c r="CX31" s="90">
        <v>1E-3</v>
      </c>
      <c r="CY31" s="90">
        <v>1E-3</v>
      </c>
      <c r="CZ31" s="90">
        <v>1E-3</v>
      </c>
      <c r="DA31" s="90">
        <v>1E-3</v>
      </c>
      <c r="DB31" s="90">
        <v>1E-3</v>
      </c>
      <c r="DC31" s="90">
        <v>1E-3</v>
      </c>
      <c r="DD31" s="90">
        <v>1E-3</v>
      </c>
      <c r="DE31" s="90">
        <v>1E-3</v>
      </c>
      <c r="DF31" s="90">
        <v>1E-3</v>
      </c>
      <c r="DG31" s="90">
        <v>1E-3</v>
      </c>
      <c r="DH31" s="90">
        <v>1E-3</v>
      </c>
      <c r="DI31" s="90">
        <v>1E-3</v>
      </c>
      <c r="DJ31" s="90">
        <v>1E-3</v>
      </c>
      <c r="DK31" s="90">
        <v>1E-3</v>
      </c>
      <c r="DL31" s="90">
        <v>1E-3</v>
      </c>
      <c r="DM31" s="90">
        <v>1E-3</v>
      </c>
      <c r="DN31" s="90">
        <v>1E-3</v>
      </c>
      <c r="DO31" s="90">
        <v>1E-3</v>
      </c>
      <c r="DP31" s="90">
        <v>1E-3</v>
      </c>
      <c r="DQ31" s="90">
        <v>1E-3</v>
      </c>
      <c r="DR31" s="94">
        <v>1E-3</v>
      </c>
    </row>
    <row r="32" spans="2:122" x14ac:dyDescent="0.35">
      <c r="B32" s="47">
        <f t="shared" ref="B32:B38" si="2">+B31+1</f>
        <v>2027</v>
      </c>
      <c r="C32" s="90">
        <v>4.723684672072649E-3</v>
      </c>
      <c r="D32" s="90">
        <v>4.723684672072649E-3</v>
      </c>
      <c r="E32" s="90">
        <v>4.723684672072649E-3</v>
      </c>
      <c r="F32" s="90">
        <v>4.723684672072649E-3</v>
      </c>
      <c r="G32" s="90">
        <v>4.723684672072649E-3</v>
      </c>
      <c r="H32" s="90">
        <v>4.723684672072649E-3</v>
      </c>
      <c r="I32" s="90">
        <v>4.723684672072649E-3</v>
      </c>
      <c r="J32" s="90">
        <v>4.723684672072649E-3</v>
      </c>
      <c r="K32" s="90">
        <v>4.723684672072649E-3</v>
      </c>
      <c r="L32" s="90">
        <v>4.723684672072649E-3</v>
      </c>
      <c r="M32" s="90">
        <v>4.723684672072649E-3</v>
      </c>
      <c r="N32" s="90">
        <v>4.723684672072649E-3</v>
      </c>
      <c r="O32" s="90">
        <v>4.723684672072649E-3</v>
      </c>
      <c r="P32" s="90">
        <v>4.723684672072649E-3</v>
      </c>
      <c r="Q32" s="90">
        <v>4.723684672072649E-3</v>
      </c>
      <c r="R32" s="90">
        <v>4.723684672072649E-3</v>
      </c>
      <c r="S32" s="90">
        <v>4.723684672072649E-3</v>
      </c>
      <c r="T32" s="90">
        <v>4.723684672072649E-3</v>
      </c>
      <c r="U32" s="90">
        <v>4.723684672072649E-3</v>
      </c>
      <c r="V32" s="90">
        <v>4.723684672072649E-3</v>
      </c>
      <c r="W32" s="90">
        <v>4.723684672072649E-3</v>
      </c>
      <c r="X32" s="90">
        <v>3.5561986114257468E-3</v>
      </c>
      <c r="Y32" s="90">
        <v>0</v>
      </c>
      <c r="Z32" s="90">
        <v>0</v>
      </c>
      <c r="AA32" s="90">
        <v>0</v>
      </c>
      <c r="AB32" s="90">
        <v>0</v>
      </c>
      <c r="AC32" s="90">
        <v>0</v>
      </c>
      <c r="AD32" s="90">
        <v>0</v>
      </c>
      <c r="AE32" s="90">
        <v>0</v>
      </c>
      <c r="AF32" s="90">
        <v>0</v>
      </c>
      <c r="AG32" s="90">
        <v>0</v>
      </c>
      <c r="AH32" s="90">
        <v>0</v>
      </c>
      <c r="AI32" s="90">
        <v>0</v>
      </c>
      <c r="AJ32" s="90">
        <v>0</v>
      </c>
      <c r="AK32" s="90">
        <v>0</v>
      </c>
      <c r="AL32" s="90">
        <v>0</v>
      </c>
      <c r="AM32" s="90">
        <v>0</v>
      </c>
      <c r="AN32" s="90">
        <v>0</v>
      </c>
      <c r="AO32" s="90">
        <v>0</v>
      </c>
      <c r="AP32" s="90">
        <v>0</v>
      </c>
      <c r="AQ32" s="90">
        <v>0</v>
      </c>
      <c r="AR32" s="90">
        <v>0</v>
      </c>
      <c r="AS32" s="90">
        <v>0</v>
      </c>
      <c r="AT32" s="90">
        <v>0</v>
      </c>
      <c r="AU32" s="90">
        <v>0</v>
      </c>
      <c r="AV32" s="90">
        <v>4.8712578946423293E-3</v>
      </c>
      <c r="AW32" s="90">
        <v>4.8712578946423293E-3</v>
      </c>
      <c r="AX32" s="90">
        <v>4.8712578946423293E-3</v>
      </c>
      <c r="AY32" s="90">
        <v>4.8712578946423293E-3</v>
      </c>
      <c r="AZ32" s="90">
        <v>4.8712578946423293E-3</v>
      </c>
      <c r="BA32" s="90">
        <v>4.8712578946423293E-3</v>
      </c>
      <c r="BB32" s="90">
        <v>4.8712578946423293E-3</v>
      </c>
      <c r="BC32" s="90">
        <v>4.8712578946423293E-3</v>
      </c>
      <c r="BD32" s="90">
        <v>4.8712578946423293E-3</v>
      </c>
      <c r="BE32" s="90">
        <v>4.8712578946423293E-3</v>
      </c>
      <c r="BF32" s="90">
        <v>4.8712578946423293E-3</v>
      </c>
      <c r="BG32" s="90">
        <v>4.8712578946423293E-3</v>
      </c>
      <c r="BH32" s="90">
        <v>4.8712578946423293E-3</v>
      </c>
      <c r="BI32" s="90">
        <v>4.8712578946423293E-3</v>
      </c>
      <c r="BJ32" s="90">
        <v>4.8712578946423293E-3</v>
      </c>
      <c r="BK32" s="90">
        <v>4.8712578946423293E-3</v>
      </c>
      <c r="BL32" s="90">
        <v>5.1824046643232881E-3</v>
      </c>
      <c r="BM32" s="90">
        <v>5.4935514340042459E-3</v>
      </c>
      <c r="BN32" s="90">
        <v>5.8046982036852055E-3</v>
      </c>
      <c r="BO32" s="90">
        <v>6.1158449733661651E-3</v>
      </c>
      <c r="BP32" s="90">
        <v>6.426991743047122E-3</v>
      </c>
      <c r="BQ32" s="90">
        <v>6.426991743047122E-3</v>
      </c>
      <c r="BR32" s="90">
        <v>6.426991743047122E-3</v>
      </c>
      <c r="BS32" s="90">
        <v>6.426991743047122E-3</v>
      </c>
      <c r="BT32" s="90">
        <v>6.426991743047122E-3</v>
      </c>
      <c r="BU32" s="90">
        <v>6.426991743047122E-3</v>
      </c>
      <c r="BV32" s="90">
        <v>6.426991743047122E-3</v>
      </c>
      <c r="BW32" s="90">
        <v>6.426991743047122E-3</v>
      </c>
      <c r="BX32" s="90">
        <v>6.426991743047122E-3</v>
      </c>
      <c r="BY32" s="90">
        <v>6.426991743047122E-3</v>
      </c>
      <c r="BZ32" s="90">
        <v>6.426991743047122E-3</v>
      </c>
      <c r="CA32" s="90">
        <v>6.426991743047122E-3</v>
      </c>
      <c r="CB32" s="90">
        <v>6.426991743047122E-3</v>
      </c>
      <c r="CC32" s="90">
        <v>6.426991743047122E-3</v>
      </c>
      <c r="CD32" s="90">
        <v>6.426991743047122E-3</v>
      </c>
      <c r="CE32" s="90">
        <v>6.426991743047122E-3</v>
      </c>
      <c r="CF32" s="90">
        <v>6.426991743047122E-3</v>
      </c>
      <c r="CG32" s="90">
        <v>6.426991743047122E-3</v>
      </c>
      <c r="CH32" s="90">
        <v>6.426991743047122E-3</v>
      </c>
      <c r="CI32" s="90">
        <v>6.426991743047122E-3</v>
      </c>
      <c r="CJ32" s="90">
        <v>6.426991743047122E-3</v>
      </c>
      <c r="CK32" s="90">
        <v>5.8842925687424101E-3</v>
      </c>
      <c r="CL32" s="90">
        <v>5.3415933944376982E-3</v>
      </c>
      <c r="CM32" s="90">
        <v>4.7988942201329854E-3</v>
      </c>
      <c r="CN32" s="90">
        <v>4.2561950458282725E-3</v>
      </c>
      <c r="CO32" s="90">
        <v>3.7134958715235606E-3</v>
      </c>
      <c r="CP32" s="90">
        <v>3.1707966972188482E-3</v>
      </c>
      <c r="CQ32" s="90">
        <v>2.6280975229141358E-3</v>
      </c>
      <c r="CR32" s="90">
        <v>2.0853983486094235E-3</v>
      </c>
      <c r="CS32" s="90">
        <v>1.5426991743047117E-3</v>
      </c>
      <c r="CT32" s="90">
        <v>1E-3</v>
      </c>
      <c r="CU32" s="90">
        <v>1E-3</v>
      </c>
      <c r="CV32" s="90">
        <v>1E-3</v>
      </c>
      <c r="CW32" s="90">
        <v>1E-3</v>
      </c>
      <c r="CX32" s="90">
        <v>1E-3</v>
      </c>
      <c r="CY32" s="90">
        <v>1E-3</v>
      </c>
      <c r="CZ32" s="90">
        <v>1E-3</v>
      </c>
      <c r="DA32" s="90">
        <v>1E-3</v>
      </c>
      <c r="DB32" s="90">
        <v>1E-3</v>
      </c>
      <c r="DC32" s="90">
        <v>1E-3</v>
      </c>
      <c r="DD32" s="90">
        <v>1E-3</v>
      </c>
      <c r="DE32" s="90">
        <v>1E-3</v>
      </c>
      <c r="DF32" s="90">
        <v>1E-3</v>
      </c>
      <c r="DG32" s="90">
        <v>1E-3</v>
      </c>
      <c r="DH32" s="90">
        <v>1E-3</v>
      </c>
      <c r="DI32" s="90">
        <v>1E-3</v>
      </c>
      <c r="DJ32" s="90">
        <v>1E-3</v>
      </c>
      <c r="DK32" s="90">
        <v>1E-3</v>
      </c>
      <c r="DL32" s="90">
        <v>1E-3</v>
      </c>
      <c r="DM32" s="90">
        <v>1E-3</v>
      </c>
      <c r="DN32" s="90">
        <v>1E-3</v>
      </c>
      <c r="DO32" s="90">
        <v>1E-3</v>
      </c>
      <c r="DP32" s="90">
        <v>1E-3</v>
      </c>
      <c r="DQ32" s="90">
        <v>1E-3</v>
      </c>
      <c r="DR32" s="94">
        <v>1E-3</v>
      </c>
    </row>
    <row r="33" spans="2:122" x14ac:dyDescent="0.35">
      <c r="B33" s="47">
        <f t="shared" si="2"/>
        <v>2028</v>
      </c>
      <c r="C33" s="90">
        <v>5.7337431812969422E-3</v>
      </c>
      <c r="D33" s="90">
        <v>5.7337431812969422E-3</v>
      </c>
      <c r="E33" s="90">
        <v>5.7337431812969422E-3</v>
      </c>
      <c r="F33" s="90">
        <v>5.7337431812969422E-3</v>
      </c>
      <c r="G33" s="90">
        <v>5.7337431812969422E-3</v>
      </c>
      <c r="H33" s="90">
        <v>5.7337431812969422E-3</v>
      </c>
      <c r="I33" s="90">
        <v>5.7337431812969422E-3</v>
      </c>
      <c r="J33" s="90">
        <v>5.7337431812969422E-3</v>
      </c>
      <c r="K33" s="90">
        <v>5.7337431812969422E-3</v>
      </c>
      <c r="L33" s="90">
        <v>5.7337431812969422E-3</v>
      </c>
      <c r="M33" s="90">
        <v>5.7337431812969422E-3</v>
      </c>
      <c r="N33" s="90">
        <v>5.7337431812969422E-3</v>
      </c>
      <c r="O33" s="90">
        <v>5.7337431812969422E-3</v>
      </c>
      <c r="P33" s="90">
        <v>5.7337431812969422E-3</v>
      </c>
      <c r="Q33" s="90">
        <v>5.7337431812969422E-3</v>
      </c>
      <c r="R33" s="90">
        <v>5.7337431812969422E-3</v>
      </c>
      <c r="S33" s="90">
        <v>5.7337431812969422E-3</v>
      </c>
      <c r="T33" s="90">
        <v>5.7337431812969422E-3</v>
      </c>
      <c r="U33" s="90">
        <v>5.7337431812969422E-3</v>
      </c>
      <c r="V33" s="90">
        <v>5.7337431812969422E-3</v>
      </c>
      <c r="W33" s="90">
        <v>5.7337431812969422E-3</v>
      </c>
      <c r="X33" s="90">
        <v>4.6807405244305173E-3</v>
      </c>
      <c r="Y33" s="90">
        <v>0</v>
      </c>
      <c r="Z33" s="90">
        <v>0</v>
      </c>
      <c r="AA33" s="90">
        <v>0</v>
      </c>
      <c r="AB33" s="90">
        <v>0</v>
      </c>
      <c r="AC33" s="90">
        <v>0</v>
      </c>
      <c r="AD33" s="90">
        <v>0</v>
      </c>
      <c r="AE33" s="90">
        <v>0</v>
      </c>
      <c r="AF33" s="90">
        <v>0</v>
      </c>
      <c r="AG33" s="90">
        <v>0</v>
      </c>
      <c r="AH33" s="90">
        <v>0</v>
      </c>
      <c r="AI33" s="90">
        <v>0</v>
      </c>
      <c r="AJ33" s="90">
        <v>0</v>
      </c>
      <c r="AK33" s="90">
        <v>0</v>
      </c>
      <c r="AL33" s="90">
        <v>0</v>
      </c>
      <c r="AM33" s="90">
        <v>0</v>
      </c>
      <c r="AN33" s="90">
        <v>0</v>
      </c>
      <c r="AO33" s="90">
        <v>0</v>
      </c>
      <c r="AP33" s="90">
        <v>0</v>
      </c>
      <c r="AQ33" s="90">
        <v>0</v>
      </c>
      <c r="AR33" s="90">
        <v>0</v>
      </c>
      <c r="AS33" s="90">
        <v>0</v>
      </c>
      <c r="AT33" s="90">
        <v>0</v>
      </c>
      <c r="AU33" s="90">
        <v>0</v>
      </c>
      <c r="AV33" s="90">
        <v>5.6171445594148141E-3</v>
      </c>
      <c r="AW33" s="90">
        <v>5.6171445594148141E-3</v>
      </c>
      <c r="AX33" s="90">
        <v>5.6171445594148141E-3</v>
      </c>
      <c r="AY33" s="90">
        <v>5.6171445594148141E-3</v>
      </c>
      <c r="AZ33" s="90">
        <v>5.6171445594148141E-3</v>
      </c>
      <c r="BA33" s="90">
        <v>5.6171445594148141E-3</v>
      </c>
      <c r="BB33" s="90">
        <v>5.6171445594148141E-3</v>
      </c>
      <c r="BC33" s="90">
        <v>5.6171445594148141E-3</v>
      </c>
      <c r="BD33" s="90">
        <v>5.6171445594148141E-3</v>
      </c>
      <c r="BE33" s="90">
        <v>5.6171445594148141E-3</v>
      </c>
      <c r="BF33" s="90">
        <v>5.6171445594148141E-3</v>
      </c>
      <c r="BG33" s="90">
        <v>5.6171445594148141E-3</v>
      </c>
      <c r="BH33" s="90">
        <v>5.6171445594148141E-3</v>
      </c>
      <c r="BI33" s="90">
        <v>5.6171445594148141E-3</v>
      </c>
      <c r="BJ33" s="90">
        <v>5.6171445594148141E-3</v>
      </c>
      <c r="BK33" s="90">
        <v>5.6171445594148141E-3</v>
      </c>
      <c r="BL33" s="90">
        <v>5.8254586911213194E-3</v>
      </c>
      <c r="BM33" s="90">
        <v>6.033772822827823E-3</v>
      </c>
      <c r="BN33" s="90">
        <v>6.2420869545343292E-3</v>
      </c>
      <c r="BO33" s="90">
        <v>6.4504010862408354E-3</v>
      </c>
      <c r="BP33" s="90">
        <v>6.6587152179473381E-3</v>
      </c>
      <c r="BQ33" s="90">
        <v>6.6587152179473381E-3</v>
      </c>
      <c r="BR33" s="90">
        <v>6.6587152179473381E-3</v>
      </c>
      <c r="BS33" s="90">
        <v>6.6587152179473381E-3</v>
      </c>
      <c r="BT33" s="90">
        <v>6.6587152179473381E-3</v>
      </c>
      <c r="BU33" s="90">
        <v>6.6587152179473381E-3</v>
      </c>
      <c r="BV33" s="90">
        <v>6.6587152179473381E-3</v>
      </c>
      <c r="BW33" s="90">
        <v>6.6587152179473381E-3</v>
      </c>
      <c r="BX33" s="90">
        <v>6.6587152179473381E-3</v>
      </c>
      <c r="BY33" s="90">
        <v>6.6587152179473381E-3</v>
      </c>
      <c r="BZ33" s="90">
        <v>6.6587152179473381E-3</v>
      </c>
      <c r="CA33" s="90">
        <v>6.6587152179473381E-3</v>
      </c>
      <c r="CB33" s="90">
        <v>6.6587152179473381E-3</v>
      </c>
      <c r="CC33" s="90">
        <v>6.6587152179473381E-3</v>
      </c>
      <c r="CD33" s="90">
        <v>6.6587152179473381E-3</v>
      </c>
      <c r="CE33" s="90">
        <v>6.6587152179473381E-3</v>
      </c>
      <c r="CF33" s="90">
        <v>6.6587152179473381E-3</v>
      </c>
      <c r="CG33" s="90">
        <v>6.6587152179473381E-3</v>
      </c>
      <c r="CH33" s="90">
        <v>6.6587152179473381E-3</v>
      </c>
      <c r="CI33" s="90">
        <v>6.6587152179473381E-3</v>
      </c>
      <c r="CJ33" s="90">
        <v>6.6587152179473381E-3</v>
      </c>
      <c r="CK33" s="90">
        <v>6.0928436961526049E-3</v>
      </c>
      <c r="CL33" s="90">
        <v>5.5269721743578717E-3</v>
      </c>
      <c r="CM33" s="90">
        <v>4.9611006525631367E-3</v>
      </c>
      <c r="CN33" s="90">
        <v>4.3952291307684018E-3</v>
      </c>
      <c r="CO33" s="90">
        <v>3.8293576089736686E-3</v>
      </c>
      <c r="CP33" s="90">
        <v>3.2634860871789345E-3</v>
      </c>
      <c r="CQ33" s="90">
        <v>2.6976145653842005E-3</v>
      </c>
      <c r="CR33" s="90">
        <v>2.1317430435894664E-3</v>
      </c>
      <c r="CS33" s="90">
        <v>1.5658715217947332E-3</v>
      </c>
      <c r="CT33" s="90">
        <v>1E-3</v>
      </c>
      <c r="CU33" s="90">
        <v>1E-3</v>
      </c>
      <c r="CV33" s="90">
        <v>1E-3</v>
      </c>
      <c r="CW33" s="90">
        <v>1E-3</v>
      </c>
      <c r="CX33" s="90">
        <v>1E-3</v>
      </c>
      <c r="CY33" s="90">
        <v>1E-3</v>
      </c>
      <c r="CZ33" s="90">
        <v>1E-3</v>
      </c>
      <c r="DA33" s="90">
        <v>1E-3</v>
      </c>
      <c r="DB33" s="90">
        <v>1E-3</v>
      </c>
      <c r="DC33" s="90">
        <v>1E-3</v>
      </c>
      <c r="DD33" s="90">
        <v>1E-3</v>
      </c>
      <c r="DE33" s="90">
        <v>1E-3</v>
      </c>
      <c r="DF33" s="90">
        <v>1E-3</v>
      </c>
      <c r="DG33" s="90">
        <v>1E-3</v>
      </c>
      <c r="DH33" s="90">
        <v>1E-3</v>
      </c>
      <c r="DI33" s="90">
        <v>1E-3</v>
      </c>
      <c r="DJ33" s="90">
        <v>1E-3</v>
      </c>
      <c r="DK33" s="90">
        <v>1E-3</v>
      </c>
      <c r="DL33" s="90">
        <v>1E-3</v>
      </c>
      <c r="DM33" s="90">
        <v>1E-3</v>
      </c>
      <c r="DN33" s="90">
        <v>1E-3</v>
      </c>
      <c r="DO33" s="90">
        <v>1E-3</v>
      </c>
      <c r="DP33" s="90">
        <v>1E-3</v>
      </c>
      <c r="DQ33" s="90">
        <v>1E-3</v>
      </c>
      <c r="DR33" s="94">
        <v>1E-3</v>
      </c>
    </row>
    <row r="34" spans="2:122" x14ac:dyDescent="0.35">
      <c r="B34" s="47">
        <f t="shared" si="2"/>
        <v>2029</v>
      </c>
      <c r="C34" s="90">
        <v>6.7438016905212363E-3</v>
      </c>
      <c r="D34" s="90">
        <v>6.7438016905212363E-3</v>
      </c>
      <c r="E34" s="90">
        <v>6.7438016905212363E-3</v>
      </c>
      <c r="F34" s="90">
        <v>6.7438016905212363E-3</v>
      </c>
      <c r="G34" s="90">
        <v>6.7438016905212363E-3</v>
      </c>
      <c r="H34" s="90">
        <v>6.7438016905212363E-3</v>
      </c>
      <c r="I34" s="90">
        <v>6.7438016905212363E-3</v>
      </c>
      <c r="J34" s="90">
        <v>6.7438016905212363E-3</v>
      </c>
      <c r="K34" s="90">
        <v>6.7438016905212363E-3</v>
      </c>
      <c r="L34" s="90">
        <v>6.7438016905212363E-3</v>
      </c>
      <c r="M34" s="90">
        <v>6.7438016905212363E-3</v>
      </c>
      <c r="N34" s="90">
        <v>6.7438016905212363E-3</v>
      </c>
      <c r="O34" s="90">
        <v>6.7438016905212363E-3</v>
      </c>
      <c r="P34" s="90">
        <v>6.7438016905212363E-3</v>
      </c>
      <c r="Q34" s="90">
        <v>6.7438016905212363E-3</v>
      </c>
      <c r="R34" s="90">
        <v>6.7438016905212363E-3</v>
      </c>
      <c r="S34" s="90">
        <v>6.7438016905212363E-3</v>
      </c>
      <c r="T34" s="90">
        <v>6.7438016905212363E-3</v>
      </c>
      <c r="U34" s="90">
        <v>6.7438016905212363E-3</v>
      </c>
      <c r="V34" s="90">
        <v>6.7438016905212363E-3</v>
      </c>
      <c r="W34" s="90">
        <v>6.7438016905212363E-3</v>
      </c>
      <c r="X34" s="90">
        <v>5.8052824374352878E-3</v>
      </c>
      <c r="Y34" s="90">
        <v>0</v>
      </c>
      <c r="Z34" s="90">
        <v>0</v>
      </c>
      <c r="AA34" s="90">
        <v>0</v>
      </c>
      <c r="AB34" s="90">
        <v>0</v>
      </c>
      <c r="AC34" s="90">
        <v>0</v>
      </c>
      <c r="AD34" s="90">
        <v>0</v>
      </c>
      <c r="AE34" s="90">
        <v>0</v>
      </c>
      <c r="AF34" s="90">
        <v>0</v>
      </c>
      <c r="AG34" s="90">
        <v>0</v>
      </c>
      <c r="AH34" s="90">
        <v>0</v>
      </c>
      <c r="AI34" s="90">
        <v>0</v>
      </c>
      <c r="AJ34" s="90">
        <v>0</v>
      </c>
      <c r="AK34" s="90">
        <v>0</v>
      </c>
      <c r="AL34" s="90">
        <v>0</v>
      </c>
      <c r="AM34" s="90">
        <v>0</v>
      </c>
      <c r="AN34" s="90">
        <v>0</v>
      </c>
      <c r="AO34" s="90">
        <v>0</v>
      </c>
      <c r="AP34" s="90">
        <v>0</v>
      </c>
      <c r="AQ34" s="90">
        <v>0</v>
      </c>
      <c r="AR34" s="90">
        <v>0</v>
      </c>
      <c r="AS34" s="90">
        <v>0</v>
      </c>
      <c r="AT34" s="90">
        <v>0</v>
      </c>
      <c r="AU34" s="90">
        <v>0</v>
      </c>
      <c r="AV34" s="90">
        <v>6.3630312241872988E-3</v>
      </c>
      <c r="AW34" s="90">
        <v>6.3630312241872988E-3</v>
      </c>
      <c r="AX34" s="90">
        <v>6.3630312241872988E-3</v>
      </c>
      <c r="AY34" s="90">
        <v>6.3630312241872988E-3</v>
      </c>
      <c r="AZ34" s="90">
        <v>6.3630312241872988E-3</v>
      </c>
      <c r="BA34" s="90">
        <v>6.3630312241872988E-3</v>
      </c>
      <c r="BB34" s="90">
        <v>6.3630312241872988E-3</v>
      </c>
      <c r="BC34" s="90">
        <v>6.3630312241872988E-3</v>
      </c>
      <c r="BD34" s="90">
        <v>6.3630312241872988E-3</v>
      </c>
      <c r="BE34" s="90">
        <v>6.3630312241872988E-3</v>
      </c>
      <c r="BF34" s="90">
        <v>6.3630312241872988E-3</v>
      </c>
      <c r="BG34" s="90">
        <v>6.3630312241872988E-3</v>
      </c>
      <c r="BH34" s="90">
        <v>6.3630312241872988E-3</v>
      </c>
      <c r="BI34" s="90">
        <v>6.3630312241872988E-3</v>
      </c>
      <c r="BJ34" s="90">
        <v>6.3630312241872988E-3</v>
      </c>
      <c r="BK34" s="90">
        <v>6.3630312241872988E-3</v>
      </c>
      <c r="BL34" s="90">
        <v>6.4685127179193508E-3</v>
      </c>
      <c r="BM34" s="90">
        <v>6.5739942116514001E-3</v>
      </c>
      <c r="BN34" s="90">
        <v>6.6794757053834529E-3</v>
      </c>
      <c r="BO34" s="90">
        <v>6.7849571991155056E-3</v>
      </c>
      <c r="BP34" s="90">
        <v>6.8904386928475541E-3</v>
      </c>
      <c r="BQ34" s="90">
        <v>6.8904386928475541E-3</v>
      </c>
      <c r="BR34" s="90">
        <v>6.8904386928475541E-3</v>
      </c>
      <c r="BS34" s="90">
        <v>6.8904386928475541E-3</v>
      </c>
      <c r="BT34" s="90">
        <v>6.8904386928475541E-3</v>
      </c>
      <c r="BU34" s="90">
        <v>6.8904386928475541E-3</v>
      </c>
      <c r="BV34" s="90">
        <v>6.8904386928475541E-3</v>
      </c>
      <c r="BW34" s="90">
        <v>6.8904386928475541E-3</v>
      </c>
      <c r="BX34" s="90">
        <v>6.8904386928475541E-3</v>
      </c>
      <c r="BY34" s="90">
        <v>6.8904386928475541E-3</v>
      </c>
      <c r="BZ34" s="90">
        <v>6.8904386928475541E-3</v>
      </c>
      <c r="CA34" s="90">
        <v>6.8904386928475541E-3</v>
      </c>
      <c r="CB34" s="90">
        <v>6.8904386928475541E-3</v>
      </c>
      <c r="CC34" s="90">
        <v>6.8904386928475541E-3</v>
      </c>
      <c r="CD34" s="90">
        <v>6.8904386928475541E-3</v>
      </c>
      <c r="CE34" s="90">
        <v>6.8904386928475541E-3</v>
      </c>
      <c r="CF34" s="90">
        <v>6.8904386928475541E-3</v>
      </c>
      <c r="CG34" s="90">
        <v>6.8904386928475541E-3</v>
      </c>
      <c r="CH34" s="90">
        <v>6.8904386928475541E-3</v>
      </c>
      <c r="CI34" s="90">
        <v>6.8904386928475541E-3</v>
      </c>
      <c r="CJ34" s="90">
        <v>6.8904386928475541E-3</v>
      </c>
      <c r="CK34" s="90">
        <v>6.3013948235627996E-3</v>
      </c>
      <c r="CL34" s="90">
        <v>5.7123509542780452E-3</v>
      </c>
      <c r="CM34" s="90">
        <v>5.1233070849932881E-3</v>
      </c>
      <c r="CN34" s="90">
        <v>4.5342632157085311E-3</v>
      </c>
      <c r="CO34" s="90">
        <v>3.9452193464237766E-3</v>
      </c>
      <c r="CP34" s="90">
        <v>3.3561754771390209E-3</v>
      </c>
      <c r="CQ34" s="90">
        <v>2.7671316078542651E-3</v>
      </c>
      <c r="CR34" s="90">
        <v>2.1780877385695094E-3</v>
      </c>
      <c r="CS34" s="90">
        <v>1.5890438692847547E-3</v>
      </c>
      <c r="CT34" s="90">
        <v>1E-3</v>
      </c>
      <c r="CU34" s="90">
        <v>1E-3</v>
      </c>
      <c r="CV34" s="90">
        <v>1E-3</v>
      </c>
      <c r="CW34" s="90">
        <v>1E-3</v>
      </c>
      <c r="CX34" s="90">
        <v>1E-3</v>
      </c>
      <c r="CY34" s="90">
        <v>1E-3</v>
      </c>
      <c r="CZ34" s="90">
        <v>1E-3</v>
      </c>
      <c r="DA34" s="90">
        <v>1E-3</v>
      </c>
      <c r="DB34" s="90">
        <v>1E-3</v>
      </c>
      <c r="DC34" s="90">
        <v>1E-3</v>
      </c>
      <c r="DD34" s="90">
        <v>1E-3</v>
      </c>
      <c r="DE34" s="90">
        <v>1E-3</v>
      </c>
      <c r="DF34" s="90">
        <v>1E-3</v>
      </c>
      <c r="DG34" s="90">
        <v>1E-3</v>
      </c>
      <c r="DH34" s="90">
        <v>1E-3</v>
      </c>
      <c r="DI34" s="90">
        <v>1E-3</v>
      </c>
      <c r="DJ34" s="90">
        <v>1E-3</v>
      </c>
      <c r="DK34" s="90">
        <v>1E-3</v>
      </c>
      <c r="DL34" s="90">
        <v>1E-3</v>
      </c>
      <c r="DM34" s="90">
        <v>1E-3</v>
      </c>
      <c r="DN34" s="90">
        <v>1E-3</v>
      </c>
      <c r="DO34" s="90">
        <v>1E-3</v>
      </c>
      <c r="DP34" s="90">
        <v>1E-3</v>
      </c>
      <c r="DQ34" s="90">
        <v>1E-3</v>
      </c>
      <c r="DR34" s="94">
        <v>1E-3</v>
      </c>
    </row>
    <row r="35" spans="2:122" x14ac:dyDescent="0.35">
      <c r="B35" s="47">
        <f t="shared" si="2"/>
        <v>2030</v>
      </c>
      <c r="C35" s="90">
        <v>7.7538601997455305E-3</v>
      </c>
      <c r="D35" s="90">
        <v>7.7538601997455305E-3</v>
      </c>
      <c r="E35" s="90">
        <v>7.7538601997455305E-3</v>
      </c>
      <c r="F35" s="90">
        <v>7.7538601997455305E-3</v>
      </c>
      <c r="G35" s="90">
        <v>7.7538601997455305E-3</v>
      </c>
      <c r="H35" s="90">
        <v>7.7538601997455305E-3</v>
      </c>
      <c r="I35" s="90">
        <v>7.7538601997455305E-3</v>
      </c>
      <c r="J35" s="90">
        <v>7.7538601997455305E-3</v>
      </c>
      <c r="K35" s="90">
        <v>7.7538601997455305E-3</v>
      </c>
      <c r="L35" s="90">
        <v>7.7538601997455305E-3</v>
      </c>
      <c r="M35" s="90">
        <v>7.7538601997455305E-3</v>
      </c>
      <c r="N35" s="90">
        <v>7.7538601997455305E-3</v>
      </c>
      <c r="O35" s="90">
        <v>7.7538601997455305E-3</v>
      </c>
      <c r="P35" s="90">
        <v>7.7538601997455305E-3</v>
      </c>
      <c r="Q35" s="90">
        <v>7.7538601997455305E-3</v>
      </c>
      <c r="R35" s="90">
        <v>7.7538601997455305E-3</v>
      </c>
      <c r="S35" s="90">
        <v>7.7538601997455305E-3</v>
      </c>
      <c r="T35" s="90">
        <v>7.7538601997455305E-3</v>
      </c>
      <c r="U35" s="90">
        <v>7.7538601997455305E-3</v>
      </c>
      <c r="V35" s="90">
        <v>7.7538601997455305E-3</v>
      </c>
      <c r="W35" s="90">
        <v>7.7538601997455305E-3</v>
      </c>
      <c r="X35" s="90">
        <v>6.9298243504400583E-3</v>
      </c>
      <c r="Y35" s="90">
        <v>2.2123779536551143E-3</v>
      </c>
      <c r="Z35" s="90">
        <v>2.1391575068184011E-3</v>
      </c>
      <c r="AA35" s="90">
        <v>2.0659370599816875E-3</v>
      </c>
      <c r="AB35" s="90">
        <v>1.9927166131449743E-3</v>
      </c>
      <c r="AC35" s="90">
        <v>1.9194961663082609E-3</v>
      </c>
      <c r="AD35" s="90">
        <v>1.8462757194715475E-3</v>
      </c>
      <c r="AE35" s="90">
        <v>1.7730552726348344E-3</v>
      </c>
      <c r="AF35" s="90">
        <v>1.699834825798121E-3</v>
      </c>
      <c r="AG35" s="90">
        <v>1.6266143789614082E-3</v>
      </c>
      <c r="AH35" s="90">
        <v>1.6266143789614082E-3</v>
      </c>
      <c r="AI35" s="90">
        <v>1.6266143789614082E-3</v>
      </c>
      <c r="AJ35" s="90">
        <v>1.6266143789614082E-3</v>
      </c>
      <c r="AK35" s="90">
        <v>1.6266143789614082E-3</v>
      </c>
      <c r="AL35" s="90">
        <v>1.6266143789614082E-3</v>
      </c>
      <c r="AM35" s="90">
        <v>1.6266143789614082E-3</v>
      </c>
      <c r="AN35" s="90">
        <v>1.6266143789614082E-3</v>
      </c>
      <c r="AO35" s="90">
        <v>1.6266143789614082E-3</v>
      </c>
      <c r="AP35" s="90">
        <v>1.6266143789614082E-3</v>
      </c>
      <c r="AQ35" s="90">
        <v>1.6266143789614082E-3</v>
      </c>
      <c r="AR35" s="90">
        <v>1.7049900850911153E-3</v>
      </c>
      <c r="AS35" s="90">
        <v>1.7833657912208224E-3</v>
      </c>
      <c r="AT35" s="90">
        <v>1.8617414973505296E-3</v>
      </c>
      <c r="AU35" s="90">
        <v>1.9401172034802367E-3</v>
      </c>
      <c r="AV35" s="90">
        <v>7.1089178889597836E-3</v>
      </c>
      <c r="AW35" s="90">
        <v>7.1089178889597836E-3</v>
      </c>
      <c r="AX35" s="90">
        <v>7.1089178889597836E-3</v>
      </c>
      <c r="AY35" s="90">
        <v>7.1089178889597836E-3</v>
      </c>
      <c r="AZ35" s="90">
        <v>7.1089178889597836E-3</v>
      </c>
      <c r="BA35" s="90">
        <v>7.1089178889597836E-3</v>
      </c>
      <c r="BB35" s="90">
        <v>7.1089178889597836E-3</v>
      </c>
      <c r="BC35" s="90">
        <v>7.1089178889597836E-3</v>
      </c>
      <c r="BD35" s="90">
        <v>7.1089178889597836E-3</v>
      </c>
      <c r="BE35" s="90">
        <v>7.1089178889597836E-3</v>
      </c>
      <c r="BF35" s="90">
        <v>7.1089178889597836E-3</v>
      </c>
      <c r="BG35" s="90">
        <v>7.1089178889597836E-3</v>
      </c>
      <c r="BH35" s="90">
        <v>7.1089178889597836E-3</v>
      </c>
      <c r="BI35" s="90">
        <v>7.1089178889597836E-3</v>
      </c>
      <c r="BJ35" s="90">
        <v>7.1089178889597836E-3</v>
      </c>
      <c r="BK35" s="90">
        <v>7.1089178889597836E-3</v>
      </c>
      <c r="BL35" s="90">
        <v>7.1115667447173821E-3</v>
      </c>
      <c r="BM35" s="90">
        <v>7.1142156004749772E-3</v>
      </c>
      <c r="BN35" s="90">
        <v>7.1168644562325765E-3</v>
      </c>
      <c r="BO35" s="90">
        <v>7.1195133119901759E-3</v>
      </c>
      <c r="BP35" s="90">
        <v>7.1221621677477701E-3</v>
      </c>
      <c r="BQ35" s="90">
        <v>7.1221621677477701E-3</v>
      </c>
      <c r="BR35" s="90">
        <v>7.1221621677477701E-3</v>
      </c>
      <c r="BS35" s="90">
        <v>7.1221621677477701E-3</v>
      </c>
      <c r="BT35" s="90">
        <v>7.1221621677477701E-3</v>
      </c>
      <c r="BU35" s="90">
        <v>7.1221621677477701E-3</v>
      </c>
      <c r="BV35" s="90">
        <v>7.1221621677477701E-3</v>
      </c>
      <c r="BW35" s="90">
        <v>7.1221621677477701E-3</v>
      </c>
      <c r="BX35" s="90">
        <v>7.1221621677477701E-3</v>
      </c>
      <c r="BY35" s="90">
        <v>7.1221621677477701E-3</v>
      </c>
      <c r="BZ35" s="90">
        <v>7.1221621677477701E-3</v>
      </c>
      <c r="CA35" s="90">
        <v>7.1221621677477701E-3</v>
      </c>
      <c r="CB35" s="90">
        <v>7.1221621677477701E-3</v>
      </c>
      <c r="CC35" s="90">
        <v>7.1221621677477701E-3</v>
      </c>
      <c r="CD35" s="90">
        <v>7.1221621677477701E-3</v>
      </c>
      <c r="CE35" s="90">
        <v>7.1221621677477701E-3</v>
      </c>
      <c r="CF35" s="90">
        <v>7.1221621677477701E-3</v>
      </c>
      <c r="CG35" s="90">
        <v>7.1221621677477701E-3</v>
      </c>
      <c r="CH35" s="90">
        <v>7.1221621677477701E-3</v>
      </c>
      <c r="CI35" s="90">
        <v>7.1221621677477701E-3</v>
      </c>
      <c r="CJ35" s="90">
        <v>7.1221621677477701E-3</v>
      </c>
      <c r="CK35" s="90">
        <v>6.5099459509729944E-3</v>
      </c>
      <c r="CL35" s="90">
        <v>5.8977297341982187E-3</v>
      </c>
      <c r="CM35" s="90">
        <v>5.2855135174234395E-3</v>
      </c>
      <c r="CN35" s="90">
        <v>4.6732973006486603E-3</v>
      </c>
      <c r="CO35" s="90">
        <v>4.0610810838738846E-3</v>
      </c>
      <c r="CP35" s="90">
        <v>3.4488648670991072E-3</v>
      </c>
      <c r="CQ35" s="90">
        <v>2.8366486503243298E-3</v>
      </c>
      <c r="CR35" s="90">
        <v>2.2244324335495523E-3</v>
      </c>
      <c r="CS35" s="90">
        <v>1.6122162167747762E-3</v>
      </c>
      <c r="CT35" s="90">
        <v>1E-3</v>
      </c>
      <c r="CU35" s="90">
        <v>1E-3</v>
      </c>
      <c r="CV35" s="90">
        <v>1E-3</v>
      </c>
      <c r="CW35" s="90">
        <v>1E-3</v>
      </c>
      <c r="CX35" s="90">
        <v>1E-3</v>
      </c>
      <c r="CY35" s="90">
        <v>1E-3</v>
      </c>
      <c r="CZ35" s="90">
        <v>1E-3</v>
      </c>
      <c r="DA35" s="90">
        <v>1E-3</v>
      </c>
      <c r="DB35" s="90">
        <v>1E-3</v>
      </c>
      <c r="DC35" s="90">
        <v>1E-3</v>
      </c>
      <c r="DD35" s="90">
        <v>1E-3</v>
      </c>
      <c r="DE35" s="90">
        <v>1E-3</v>
      </c>
      <c r="DF35" s="90">
        <v>1E-3</v>
      </c>
      <c r="DG35" s="90">
        <v>1E-3</v>
      </c>
      <c r="DH35" s="90">
        <v>1E-3</v>
      </c>
      <c r="DI35" s="90">
        <v>1E-3</v>
      </c>
      <c r="DJ35" s="90">
        <v>1E-3</v>
      </c>
      <c r="DK35" s="90">
        <v>1E-3</v>
      </c>
      <c r="DL35" s="90">
        <v>1E-3</v>
      </c>
      <c r="DM35" s="90">
        <v>1E-3</v>
      </c>
      <c r="DN35" s="90">
        <v>1E-3</v>
      </c>
      <c r="DO35" s="90">
        <v>1E-3</v>
      </c>
      <c r="DP35" s="90">
        <v>1E-3</v>
      </c>
      <c r="DQ35" s="90">
        <v>1E-3</v>
      </c>
      <c r="DR35" s="94">
        <v>1E-3</v>
      </c>
    </row>
    <row r="36" spans="2:122" x14ac:dyDescent="0.35">
      <c r="B36" s="47">
        <f t="shared" si="2"/>
        <v>2031</v>
      </c>
      <c r="C36" s="90">
        <v>8.7639187089698246E-3</v>
      </c>
      <c r="D36" s="90">
        <v>8.7639187089698246E-3</v>
      </c>
      <c r="E36" s="90">
        <v>8.7639187089698246E-3</v>
      </c>
      <c r="F36" s="90">
        <v>8.7639187089698246E-3</v>
      </c>
      <c r="G36" s="90">
        <v>8.7639187089698246E-3</v>
      </c>
      <c r="H36" s="90">
        <v>8.7639187089698246E-3</v>
      </c>
      <c r="I36" s="90">
        <v>8.7639187089698246E-3</v>
      </c>
      <c r="J36" s="90">
        <v>8.7639187089698246E-3</v>
      </c>
      <c r="K36" s="90">
        <v>8.7639187089698246E-3</v>
      </c>
      <c r="L36" s="90">
        <v>8.7639187089698246E-3</v>
      </c>
      <c r="M36" s="90">
        <v>8.7639187089698246E-3</v>
      </c>
      <c r="N36" s="90">
        <v>8.7639187089698246E-3</v>
      </c>
      <c r="O36" s="90">
        <v>8.7639187089698246E-3</v>
      </c>
      <c r="P36" s="90">
        <v>8.7639187089698246E-3</v>
      </c>
      <c r="Q36" s="90">
        <v>8.7639187089698246E-3</v>
      </c>
      <c r="R36" s="90">
        <v>8.7639187089698246E-3</v>
      </c>
      <c r="S36" s="90">
        <v>8.7639187089698246E-3</v>
      </c>
      <c r="T36" s="90">
        <v>8.7639187089698246E-3</v>
      </c>
      <c r="U36" s="90">
        <v>8.7639187089698246E-3</v>
      </c>
      <c r="V36" s="90">
        <v>8.7639187089698246E-3</v>
      </c>
      <c r="W36" s="90">
        <v>8.7639187089698246E-3</v>
      </c>
      <c r="X36" s="90">
        <v>8.0543662634448288E-3</v>
      </c>
      <c r="Y36" s="90">
        <v>4.4247559073102285E-3</v>
      </c>
      <c r="Z36" s="90">
        <v>4.2783150136368022E-3</v>
      </c>
      <c r="AA36" s="90">
        <v>4.131874119963375E-3</v>
      </c>
      <c r="AB36" s="90">
        <v>3.9854332262899486E-3</v>
      </c>
      <c r="AC36" s="90">
        <v>3.8389923326165218E-3</v>
      </c>
      <c r="AD36" s="90">
        <v>3.6925514389430951E-3</v>
      </c>
      <c r="AE36" s="90">
        <v>3.5461105452696687E-3</v>
      </c>
      <c r="AF36" s="90">
        <v>3.3996696515962419E-3</v>
      </c>
      <c r="AG36" s="90">
        <v>3.2532287579228165E-3</v>
      </c>
      <c r="AH36" s="90">
        <v>3.2532287579228165E-3</v>
      </c>
      <c r="AI36" s="90">
        <v>3.2532287579228165E-3</v>
      </c>
      <c r="AJ36" s="90">
        <v>3.2532287579228165E-3</v>
      </c>
      <c r="AK36" s="90">
        <v>3.2532287579228165E-3</v>
      </c>
      <c r="AL36" s="90">
        <v>3.2532287579228165E-3</v>
      </c>
      <c r="AM36" s="90">
        <v>3.2532287579228165E-3</v>
      </c>
      <c r="AN36" s="90">
        <v>3.2532287579228165E-3</v>
      </c>
      <c r="AO36" s="90">
        <v>3.2532287579228165E-3</v>
      </c>
      <c r="AP36" s="90">
        <v>3.2532287579228165E-3</v>
      </c>
      <c r="AQ36" s="90">
        <v>3.2532287579228165E-3</v>
      </c>
      <c r="AR36" s="90">
        <v>3.4099801701822307E-3</v>
      </c>
      <c r="AS36" s="90">
        <v>3.5667315824416449E-3</v>
      </c>
      <c r="AT36" s="90">
        <v>3.7234829947010591E-3</v>
      </c>
      <c r="AU36" s="90">
        <v>3.8802344069604733E-3</v>
      </c>
      <c r="AV36" s="90">
        <v>7.8548045537322683E-3</v>
      </c>
      <c r="AW36" s="90">
        <v>7.8548045537322683E-3</v>
      </c>
      <c r="AX36" s="90">
        <v>7.8548045537322683E-3</v>
      </c>
      <c r="AY36" s="90">
        <v>7.8548045537322683E-3</v>
      </c>
      <c r="AZ36" s="90">
        <v>7.8548045537322683E-3</v>
      </c>
      <c r="BA36" s="90">
        <v>7.8548045537322683E-3</v>
      </c>
      <c r="BB36" s="90">
        <v>7.8548045537322683E-3</v>
      </c>
      <c r="BC36" s="90">
        <v>7.8548045537322683E-3</v>
      </c>
      <c r="BD36" s="90">
        <v>7.8548045537322683E-3</v>
      </c>
      <c r="BE36" s="90">
        <v>7.8548045537322683E-3</v>
      </c>
      <c r="BF36" s="90">
        <v>7.8548045537322683E-3</v>
      </c>
      <c r="BG36" s="90">
        <v>7.8548045537322683E-3</v>
      </c>
      <c r="BH36" s="90">
        <v>7.8548045537322683E-3</v>
      </c>
      <c r="BI36" s="90">
        <v>7.8548045537322683E-3</v>
      </c>
      <c r="BJ36" s="90">
        <v>7.8548045537322683E-3</v>
      </c>
      <c r="BK36" s="90">
        <v>7.8548045537322683E-3</v>
      </c>
      <c r="BL36" s="90">
        <v>7.7546207715154135E-3</v>
      </c>
      <c r="BM36" s="90">
        <v>7.6544369892985542E-3</v>
      </c>
      <c r="BN36" s="90">
        <v>7.5542532070817002E-3</v>
      </c>
      <c r="BO36" s="90">
        <v>7.4540694248648462E-3</v>
      </c>
      <c r="BP36" s="90">
        <v>7.3538856426479862E-3</v>
      </c>
      <c r="BQ36" s="90">
        <v>7.3538856426479862E-3</v>
      </c>
      <c r="BR36" s="90">
        <v>7.3538856426479862E-3</v>
      </c>
      <c r="BS36" s="90">
        <v>7.3538856426479862E-3</v>
      </c>
      <c r="BT36" s="90">
        <v>7.3538856426479862E-3</v>
      </c>
      <c r="BU36" s="90">
        <v>7.3538856426479862E-3</v>
      </c>
      <c r="BV36" s="90">
        <v>7.3538856426479862E-3</v>
      </c>
      <c r="BW36" s="90">
        <v>7.3538856426479862E-3</v>
      </c>
      <c r="BX36" s="90">
        <v>7.3538856426479862E-3</v>
      </c>
      <c r="BY36" s="90">
        <v>7.3538856426479862E-3</v>
      </c>
      <c r="BZ36" s="90">
        <v>7.3538856426479862E-3</v>
      </c>
      <c r="CA36" s="90">
        <v>7.3538856426479862E-3</v>
      </c>
      <c r="CB36" s="90">
        <v>7.3538856426479862E-3</v>
      </c>
      <c r="CC36" s="90">
        <v>7.3538856426479862E-3</v>
      </c>
      <c r="CD36" s="90">
        <v>7.3538856426479862E-3</v>
      </c>
      <c r="CE36" s="90">
        <v>7.3538856426479862E-3</v>
      </c>
      <c r="CF36" s="90">
        <v>7.3538856426479862E-3</v>
      </c>
      <c r="CG36" s="90">
        <v>7.3538856426479862E-3</v>
      </c>
      <c r="CH36" s="90">
        <v>7.3538856426479862E-3</v>
      </c>
      <c r="CI36" s="90">
        <v>7.3538856426479862E-3</v>
      </c>
      <c r="CJ36" s="90">
        <v>7.3538856426479862E-3</v>
      </c>
      <c r="CK36" s="90">
        <v>6.7184970783831892E-3</v>
      </c>
      <c r="CL36" s="90">
        <v>6.0831085141183922E-3</v>
      </c>
      <c r="CM36" s="90">
        <v>5.4477199498535909E-3</v>
      </c>
      <c r="CN36" s="90">
        <v>4.8123313855887896E-3</v>
      </c>
      <c r="CO36" s="90">
        <v>4.1769428213239927E-3</v>
      </c>
      <c r="CP36" s="90">
        <v>3.5415542570591935E-3</v>
      </c>
      <c r="CQ36" s="90">
        <v>2.9061656927943944E-3</v>
      </c>
      <c r="CR36" s="90">
        <v>2.2707771285295953E-3</v>
      </c>
      <c r="CS36" s="90">
        <v>1.6353885642647976E-3</v>
      </c>
      <c r="CT36" s="90">
        <v>1E-3</v>
      </c>
      <c r="CU36" s="90">
        <v>1E-3</v>
      </c>
      <c r="CV36" s="90">
        <v>1E-3</v>
      </c>
      <c r="CW36" s="90">
        <v>1E-3</v>
      </c>
      <c r="CX36" s="90">
        <v>1E-3</v>
      </c>
      <c r="CY36" s="90">
        <v>1E-3</v>
      </c>
      <c r="CZ36" s="90">
        <v>1E-3</v>
      </c>
      <c r="DA36" s="90">
        <v>1E-3</v>
      </c>
      <c r="DB36" s="90">
        <v>1E-3</v>
      </c>
      <c r="DC36" s="90">
        <v>1E-3</v>
      </c>
      <c r="DD36" s="90">
        <v>1E-3</v>
      </c>
      <c r="DE36" s="90">
        <v>1E-3</v>
      </c>
      <c r="DF36" s="90">
        <v>1E-3</v>
      </c>
      <c r="DG36" s="90">
        <v>1E-3</v>
      </c>
      <c r="DH36" s="90">
        <v>1E-3</v>
      </c>
      <c r="DI36" s="90">
        <v>1E-3</v>
      </c>
      <c r="DJ36" s="90">
        <v>1E-3</v>
      </c>
      <c r="DK36" s="90">
        <v>1E-3</v>
      </c>
      <c r="DL36" s="90">
        <v>1E-3</v>
      </c>
      <c r="DM36" s="90">
        <v>1E-3</v>
      </c>
      <c r="DN36" s="90">
        <v>1E-3</v>
      </c>
      <c r="DO36" s="90">
        <v>1E-3</v>
      </c>
      <c r="DP36" s="90">
        <v>1E-3</v>
      </c>
      <c r="DQ36" s="90">
        <v>1E-3</v>
      </c>
      <c r="DR36" s="94">
        <v>1E-3</v>
      </c>
    </row>
    <row r="37" spans="2:122" x14ac:dyDescent="0.35">
      <c r="B37" s="47">
        <f t="shared" si="2"/>
        <v>2032</v>
      </c>
      <c r="C37" s="90">
        <v>9.7739772181941187E-3</v>
      </c>
      <c r="D37" s="90">
        <v>9.7739772181941187E-3</v>
      </c>
      <c r="E37" s="90">
        <v>9.7739772181941187E-3</v>
      </c>
      <c r="F37" s="90">
        <v>9.7739772181941187E-3</v>
      </c>
      <c r="G37" s="90">
        <v>9.7739772181941187E-3</v>
      </c>
      <c r="H37" s="90">
        <v>9.7739772181941187E-3</v>
      </c>
      <c r="I37" s="90">
        <v>9.7739772181941187E-3</v>
      </c>
      <c r="J37" s="90">
        <v>9.7739772181941187E-3</v>
      </c>
      <c r="K37" s="90">
        <v>9.7739772181941187E-3</v>
      </c>
      <c r="L37" s="90">
        <v>9.7739772181941187E-3</v>
      </c>
      <c r="M37" s="90">
        <v>9.7739772181941187E-3</v>
      </c>
      <c r="N37" s="90">
        <v>9.7739772181941187E-3</v>
      </c>
      <c r="O37" s="90">
        <v>9.7739772181941187E-3</v>
      </c>
      <c r="P37" s="90">
        <v>9.7739772181941187E-3</v>
      </c>
      <c r="Q37" s="90">
        <v>9.7739772181941187E-3</v>
      </c>
      <c r="R37" s="90">
        <v>9.7739772181941187E-3</v>
      </c>
      <c r="S37" s="90">
        <v>9.7739772181941187E-3</v>
      </c>
      <c r="T37" s="90">
        <v>9.7739772181941187E-3</v>
      </c>
      <c r="U37" s="90">
        <v>9.7739772181941187E-3</v>
      </c>
      <c r="V37" s="90">
        <v>9.7739772181941187E-3</v>
      </c>
      <c r="W37" s="90">
        <v>9.7739772181941187E-3</v>
      </c>
      <c r="X37" s="90">
        <v>9.1789081764495992E-3</v>
      </c>
      <c r="Y37" s="90">
        <v>6.6371338609653423E-3</v>
      </c>
      <c r="Z37" s="90">
        <v>6.4174725204552037E-3</v>
      </c>
      <c r="AA37" s="90">
        <v>6.1978111799450624E-3</v>
      </c>
      <c r="AB37" s="90">
        <v>5.9781498394349229E-3</v>
      </c>
      <c r="AC37" s="90">
        <v>5.7584884989247825E-3</v>
      </c>
      <c r="AD37" s="90">
        <v>5.5388271584146422E-3</v>
      </c>
      <c r="AE37" s="90">
        <v>5.3191658179045035E-3</v>
      </c>
      <c r="AF37" s="90">
        <v>5.0995044773943631E-3</v>
      </c>
      <c r="AG37" s="90">
        <v>4.8798431368842245E-3</v>
      </c>
      <c r="AH37" s="90">
        <v>4.8798431368842245E-3</v>
      </c>
      <c r="AI37" s="90">
        <v>4.8798431368842245E-3</v>
      </c>
      <c r="AJ37" s="90">
        <v>4.8798431368842245E-3</v>
      </c>
      <c r="AK37" s="90">
        <v>4.8798431368842245E-3</v>
      </c>
      <c r="AL37" s="90">
        <v>4.8798431368842245E-3</v>
      </c>
      <c r="AM37" s="90">
        <v>4.8798431368842245E-3</v>
      </c>
      <c r="AN37" s="90">
        <v>4.8798431368842245E-3</v>
      </c>
      <c r="AO37" s="90">
        <v>4.8798431368842245E-3</v>
      </c>
      <c r="AP37" s="90">
        <v>4.8798431368842245E-3</v>
      </c>
      <c r="AQ37" s="90">
        <v>4.8798431368842245E-3</v>
      </c>
      <c r="AR37" s="90">
        <v>5.1149702552733458E-3</v>
      </c>
      <c r="AS37" s="90">
        <v>5.3500973736624671E-3</v>
      </c>
      <c r="AT37" s="90">
        <v>5.5852244920515885E-3</v>
      </c>
      <c r="AU37" s="90">
        <v>5.8203516104407098E-3</v>
      </c>
      <c r="AV37" s="90">
        <v>8.6006912185047531E-3</v>
      </c>
      <c r="AW37" s="90">
        <v>8.6006912185047531E-3</v>
      </c>
      <c r="AX37" s="90">
        <v>8.6006912185047531E-3</v>
      </c>
      <c r="AY37" s="90">
        <v>8.6006912185047531E-3</v>
      </c>
      <c r="AZ37" s="90">
        <v>8.6006912185047531E-3</v>
      </c>
      <c r="BA37" s="90">
        <v>8.6006912185047531E-3</v>
      </c>
      <c r="BB37" s="90">
        <v>8.6006912185047531E-3</v>
      </c>
      <c r="BC37" s="90">
        <v>8.6006912185047531E-3</v>
      </c>
      <c r="BD37" s="90">
        <v>8.6006912185047531E-3</v>
      </c>
      <c r="BE37" s="90">
        <v>8.6006912185047531E-3</v>
      </c>
      <c r="BF37" s="90">
        <v>8.6006912185047531E-3</v>
      </c>
      <c r="BG37" s="90">
        <v>8.6006912185047531E-3</v>
      </c>
      <c r="BH37" s="90">
        <v>8.6006912185047531E-3</v>
      </c>
      <c r="BI37" s="90">
        <v>8.6006912185047531E-3</v>
      </c>
      <c r="BJ37" s="90">
        <v>8.6006912185047531E-3</v>
      </c>
      <c r="BK37" s="90">
        <v>8.6006912185047531E-3</v>
      </c>
      <c r="BL37" s="90">
        <v>8.3976747983134439E-3</v>
      </c>
      <c r="BM37" s="90">
        <v>8.1946583781221313E-3</v>
      </c>
      <c r="BN37" s="90">
        <v>7.9916419579308239E-3</v>
      </c>
      <c r="BO37" s="90">
        <v>7.7886255377395165E-3</v>
      </c>
      <c r="BP37" s="90">
        <v>7.5856091175482022E-3</v>
      </c>
      <c r="BQ37" s="90">
        <v>7.5856091175482022E-3</v>
      </c>
      <c r="BR37" s="90">
        <v>7.5856091175482022E-3</v>
      </c>
      <c r="BS37" s="90">
        <v>7.5856091175482022E-3</v>
      </c>
      <c r="BT37" s="90">
        <v>7.5856091175482022E-3</v>
      </c>
      <c r="BU37" s="90">
        <v>7.5856091175482022E-3</v>
      </c>
      <c r="BV37" s="90">
        <v>7.5856091175482022E-3</v>
      </c>
      <c r="BW37" s="90">
        <v>7.5856091175482022E-3</v>
      </c>
      <c r="BX37" s="90">
        <v>7.5856091175482022E-3</v>
      </c>
      <c r="BY37" s="90">
        <v>7.5856091175482022E-3</v>
      </c>
      <c r="BZ37" s="90">
        <v>7.5856091175482022E-3</v>
      </c>
      <c r="CA37" s="90">
        <v>7.5856091175482022E-3</v>
      </c>
      <c r="CB37" s="90">
        <v>7.5856091175482022E-3</v>
      </c>
      <c r="CC37" s="90">
        <v>7.5856091175482022E-3</v>
      </c>
      <c r="CD37" s="90">
        <v>7.5856091175482022E-3</v>
      </c>
      <c r="CE37" s="90">
        <v>7.5856091175482022E-3</v>
      </c>
      <c r="CF37" s="90">
        <v>7.5856091175482022E-3</v>
      </c>
      <c r="CG37" s="90">
        <v>7.5856091175482022E-3</v>
      </c>
      <c r="CH37" s="90">
        <v>7.5856091175482022E-3</v>
      </c>
      <c r="CI37" s="90">
        <v>7.5856091175482022E-3</v>
      </c>
      <c r="CJ37" s="90">
        <v>7.5856091175482022E-3</v>
      </c>
      <c r="CK37" s="90">
        <v>6.927048205793384E-3</v>
      </c>
      <c r="CL37" s="90">
        <v>6.2684872940385657E-3</v>
      </c>
      <c r="CM37" s="90">
        <v>5.6099263822837423E-3</v>
      </c>
      <c r="CN37" s="90">
        <v>4.9513654705289189E-3</v>
      </c>
      <c r="CO37" s="90">
        <v>4.2928045587741007E-3</v>
      </c>
      <c r="CP37" s="90">
        <v>3.6342436470192798E-3</v>
      </c>
      <c r="CQ37" s="90">
        <v>2.975682735264459E-3</v>
      </c>
      <c r="CR37" s="90">
        <v>2.3171218235096382E-3</v>
      </c>
      <c r="CS37" s="90">
        <v>1.6585609117548191E-3</v>
      </c>
      <c r="CT37" s="90">
        <v>1E-3</v>
      </c>
      <c r="CU37" s="90">
        <v>1E-3</v>
      </c>
      <c r="CV37" s="90">
        <v>1E-3</v>
      </c>
      <c r="CW37" s="90">
        <v>1E-3</v>
      </c>
      <c r="CX37" s="90">
        <v>1E-3</v>
      </c>
      <c r="CY37" s="90">
        <v>1E-3</v>
      </c>
      <c r="CZ37" s="90">
        <v>1E-3</v>
      </c>
      <c r="DA37" s="90">
        <v>1E-3</v>
      </c>
      <c r="DB37" s="90">
        <v>1E-3</v>
      </c>
      <c r="DC37" s="90">
        <v>1E-3</v>
      </c>
      <c r="DD37" s="90">
        <v>1E-3</v>
      </c>
      <c r="DE37" s="90">
        <v>1E-3</v>
      </c>
      <c r="DF37" s="90">
        <v>1E-3</v>
      </c>
      <c r="DG37" s="90">
        <v>1E-3</v>
      </c>
      <c r="DH37" s="90">
        <v>1E-3</v>
      </c>
      <c r="DI37" s="90">
        <v>1E-3</v>
      </c>
      <c r="DJ37" s="90">
        <v>1E-3</v>
      </c>
      <c r="DK37" s="90">
        <v>1E-3</v>
      </c>
      <c r="DL37" s="90">
        <v>1E-3</v>
      </c>
      <c r="DM37" s="90">
        <v>1E-3</v>
      </c>
      <c r="DN37" s="90">
        <v>1E-3</v>
      </c>
      <c r="DO37" s="90">
        <v>1E-3</v>
      </c>
      <c r="DP37" s="90">
        <v>1E-3</v>
      </c>
      <c r="DQ37" s="90">
        <v>1E-3</v>
      </c>
      <c r="DR37" s="94">
        <v>1E-3</v>
      </c>
    </row>
    <row r="38" spans="2:122" x14ac:dyDescent="0.35">
      <c r="B38" s="47">
        <f t="shared" si="2"/>
        <v>2033</v>
      </c>
      <c r="C38" s="90">
        <v>1.0784035727418413E-2</v>
      </c>
      <c r="D38" s="90">
        <v>1.0784035727418413E-2</v>
      </c>
      <c r="E38" s="90">
        <v>1.0784035727418413E-2</v>
      </c>
      <c r="F38" s="90">
        <v>1.0784035727418413E-2</v>
      </c>
      <c r="G38" s="90">
        <v>1.0784035727418413E-2</v>
      </c>
      <c r="H38" s="90">
        <v>1.0784035727418413E-2</v>
      </c>
      <c r="I38" s="90">
        <v>1.0784035727418413E-2</v>
      </c>
      <c r="J38" s="90">
        <v>1.0784035727418413E-2</v>
      </c>
      <c r="K38" s="90">
        <v>1.0784035727418413E-2</v>
      </c>
      <c r="L38" s="90">
        <v>1.0784035727418413E-2</v>
      </c>
      <c r="M38" s="90">
        <v>1.0784035727418413E-2</v>
      </c>
      <c r="N38" s="90">
        <v>1.0784035727418413E-2</v>
      </c>
      <c r="O38" s="90">
        <v>1.0784035727418413E-2</v>
      </c>
      <c r="P38" s="90">
        <v>1.0784035727418413E-2</v>
      </c>
      <c r="Q38" s="90">
        <v>1.0784035727418413E-2</v>
      </c>
      <c r="R38" s="90">
        <v>1.0784035727418413E-2</v>
      </c>
      <c r="S38" s="90">
        <v>1.0784035727418413E-2</v>
      </c>
      <c r="T38" s="90">
        <v>1.0784035727418413E-2</v>
      </c>
      <c r="U38" s="90">
        <v>1.0784035727418413E-2</v>
      </c>
      <c r="V38" s="90">
        <v>1.0784035727418413E-2</v>
      </c>
      <c r="W38" s="90">
        <v>1.0784035727418413E-2</v>
      </c>
      <c r="X38" s="90">
        <v>1.030345008945437E-2</v>
      </c>
      <c r="Y38" s="90">
        <v>8.849511814620457E-3</v>
      </c>
      <c r="Z38" s="90">
        <v>8.5566300272736043E-3</v>
      </c>
      <c r="AA38" s="90">
        <v>8.2637482399267499E-3</v>
      </c>
      <c r="AB38" s="90">
        <v>7.9708664525798972E-3</v>
      </c>
      <c r="AC38" s="90">
        <v>7.6779846652330437E-3</v>
      </c>
      <c r="AD38" s="90">
        <v>7.3851028778861901E-3</v>
      </c>
      <c r="AE38" s="90">
        <v>7.0922210905393374E-3</v>
      </c>
      <c r="AF38" s="90">
        <v>6.7993393031924839E-3</v>
      </c>
      <c r="AG38" s="90">
        <v>6.5064575158456329E-3</v>
      </c>
      <c r="AH38" s="90">
        <v>6.5064575158456329E-3</v>
      </c>
      <c r="AI38" s="90">
        <v>6.5064575158456329E-3</v>
      </c>
      <c r="AJ38" s="90">
        <v>6.5064575158456329E-3</v>
      </c>
      <c r="AK38" s="90">
        <v>6.5064575158456329E-3</v>
      </c>
      <c r="AL38" s="90">
        <v>6.5064575158456329E-3</v>
      </c>
      <c r="AM38" s="90">
        <v>6.5064575158456329E-3</v>
      </c>
      <c r="AN38" s="90">
        <v>6.5064575158456329E-3</v>
      </c>
      <c r="AO38" s="90">
        <v>6.5064575158456329E-3</v>
      </c>
      <c r="AP38" s="90">
        <v>6.5064575158456329E-3</v>
      </c>
      <c r="AQ38" s="90">
        <v>6.5064575158456329E-3</v>
      </c>
      <c r="AR38" s="90">
        <v>6.8199603403644614E-3</v>
      </c>
      <c r="AS38" s="90">
        <v>7.1334631648832898E-3</v>
      </c>
      <c r="AT38" s="90">
        <v>7.4469659894021182E-3</v>
      </c>
      <c r="AU38" s="90">
        <v>7.7604688139209467E-3</v>
      </c>
      <c r="AV38" s="90">
        <v>9.3465778832772378E-3</v>
      </c>
      <c r="AW38" s="90">
        <v>9.3465778832772378E-3</v>
      </c>
      <c r="AX38" s="90">
        <v>9.3465778832772378E-3</v>
      </c>
      <c r="AY38" s="90">
        <v>9.3465778832772378E-3</v>
      </c>
      <c r="AZ38" s="90">
        <v>9.3465778832772378E-3</v>
      </c>
      <c r="BA38" s="90">
        <v>9.3465778832772378E-3</v>
      </c>
      <c r="BB38" s="90">
        <v>9.3465778832772378E-3</v>
      </c>
      <c r="BC38" s="90">
        <v>9.3465778832772378E-3</v>
      </c>
      <c r="BD38" s="90">
        <v>9.3465778832772378E-3</v>
      </c>
      <c r="BE38" s="90">
        <v>9.3465778832772378E-3</v>
      </c>
      <c r="BF38" s="90">
        <v>9.3465778832772378E-3</v>
      </c>
      <c r="BG38" s="90">
        <v>9.3465778832772378E-3</v>
      </c>
      <c r="BH38" s="90">
        <v>9.3465778832772378E-3</v>
      </c>
      <c r="BI38" s="90">
        <v>9.3465778832772378E-3</v>
      </c>
      <c r="BJ38" s="90">
        <v>9.3465778832772378E-3</v>
      </c>
      <c r="BK38" s="90">
        <v>9.3465778832772378E-3</v>
      </c>
      <c r="BL38" s="90">
        <v>9.0407288251114753E-3</v>
      </c>
      <c r="BM38" s="90">
        <v>8.7348797669457093E-3</v>
      </c>
      <c r="BN38" s="90">
        <v>8.4290307087799485E-3</v>
      </c>
      <c r="BO38" s="90">
        <v>8.1231816506141877E-3</v>
      </c>
      <c r="BP38" s="90">
        <v>7.8173325924484182E-3</v>
      </c>
      <c r="BQ38" s="90">
        <v>7.8173325924484182E-3</v>
      </c>
      <c r="BR38" s="90">
        <v>7.8173325924484182E-3</v>
      </c>
      <c r="BS38" s="90">
        <v>7.8173325924484182E-3</v>
      </c>
      <c r="BT38" s="90">
        <v>7.8173325924484182E-3</v>
      </c>
      <c r="BU38" s="90">
        <v>7.8173325924484182E-3</v>
      </c>
      <c r="BV38" s="90">
        <v>7.8173325924484182E-3</v>
      </c>
      <c r="BW38" s="90">
        <v>7.8173325924484182E-3</v>
      </c>
      <c r="BX38" s="90">
        <v>7.8173325924484182E-3</v>
      </c>
      <c r="BY38" s="90">
        <v>7.8173325924484182E-3</v>
      </c>
      <c r="BZ38" s="90">
        <v>7.8173325924484182E-3</v>
      </c>
      <c r="CA38" s="90">
        <v>7.8173325924484182E-3</v>
      </c>
      <c r="CB38" s="90">
        <v>7.8173325924484182E-3</v>
      </c>
      <c r="CC38" s="90">
        <v>7.8173325924484182E-3</v>
      </c>
      <c r="CD38" s="90">
        <v>7.8173325924484182E-3</v>
      </c>
      <c r="CE38" s="90">
        <v>7.8173325924484182E-3</v>
      </c>
      <c r="CF38" s="90">
        <v>7.8173325924484182E-3</v>
      </c>
      <c r="CG38" s="90">
        <v>7.8173325924484182E-3</v>
      </c>
      <c r="CH38" s="90">
        <v>7.8173325924484182E-3</v>
      </c>
      <c r="CI38" s="90">
        <v>7.8173325924484182E-3</v>
      </c>
      <c r="CJ38" s="90">
        <v>7.8173325924484182E-3</v>
      </c>
      <c r="CK38" s="90">
        <v>7.1355993332035787E-3</v>
      </c>
      <c r="CL38" s="90">
        <v>6.4538660739587392E-3</v>
      </c>
      <c r="CM38" s="90">
        <v>5.7721328147138937E-3</v>
      </c>
      <c r="CN38" s="90">
        <v>5.0903995554690482E-3</v>
      </c>
      <c r="CO38" s="90">
        <v>4.4086662962242087E-3</v>
      </c>
      <c r="CP38" s="90">
        <v>3.7269330369793662E-3</v>
      </c>
      <c r="CQ38" s="90">
        <v>3.0451997777345237E-3</v>
      </c>
      <c r="CR38" s="90">
        <v>2.3634665184896811E-3</v>
      </c>
      <c r="CS38" s="90">
        <v>1.6817332592448406E-3</v>
      </c>
      <c r="CT38" s="90">
        <v>1E-3</v>
      </c>
      <c r="CU38" s="90">
        <v>1E-3</v>
      </c>
      <c r="CV38" s="90">
        <v>1E-3</v>
      </c>
      <c r="CW38" s="90">
        <v>1E-3</v>
      </c>
      <c r="CX38" s="90">
        <v>1E-3</v>
      </c>
      <c r="CY38" s="90">
        <v>1E-3</v>
      </c>
      <c r="CZ38" s="90">
        <v>1E-3</v>
      </c>
      <c r="DA38" s="90">
        <v>1E-3</v>
      </c>
      <c r="DB38" s="90">
        <v>1E-3</v>
      </c>
      <c r="DC38" s="90">
        <v>1E-3</v>
      </c>
      <c r="DD38" s="90">
        <v>1E-3</v>
      </c>
      <c r="DE38" s="90">
        <v>1E-3</v>
      </c>
      <c r="DF38" s="90">
        <v>1E-3</v>
      </c>
      <c r="DG38" s="90">
        <v>1E-3</v>
      </c>
      <c r="DH38" s="90">
        <v>1E-3</v>
      </c>
      <c r="DI38" s="90">
        <v>1E-3</v>
      </c>
      <c r="DJ38" s="90">
        <v>1E-3</v>
      </c>
      <c r="DK38" s="90">
        <v>1E-3</v>
      </c>
      <c r="DL38" s="90">
        <v>1E-3</v>
      </c>
      <c r="DM38" s="90">
        <v>1E-3</v>
      </c>
      <c r="DN38" s="90">
        <v>1E-3</v>
      </c>
      <c r="DO38" s="90">
        <v>1E-3</v>
      </c>
      <c r="DP38" s="90">
        <v>1E-3</v>
      </c>
      <c r="DQ38" s="90">
        <v>1E-3</v>
      </c>
      <c r="DR38" s="94">
        <v>1E-3</v>
      </c>
    </row>
    <row r="39" spans="2:122" x14ac:dyDescent="0.35">
      <c r="B39" s="47" t="s">
        <v>20</v>
      </c>
      <c r="C39" s="90">
        <v>1.1794094236642707E-2</v>
      </c>
      <c r="D39" s="90">
        <v>1.1794094236642707E-2</v>
      </c>
      <c r="E39" s="90">
        <v>1.1794094236642707E-2</v>
      </c>
      <c r="F39" s="90">
        <v>1.1794094236642707E-2</v>
      </c>
      <c r="G39" s="90">
        <v>1.1794094236642707E-2</v>
      </c>
      <c r="H39" s="90">
        <v>1.1794094236642707E-2</v>
      </c>
      <c r="I39" s="90">
        <v>1.1794094236642707E-2</v>
      </c>
      <c r="J39" s="90">
        <v>1.1794094236642707E-2</v>
      </c>
      <c r="K39" s="90">
        <v>1.1794094236642707E-2</v>
      </c>
      <c r="L39" s="90">
        <v>1.1794094236642707E-2</v>
      </c>
      <c r="M39" s="90">
        <v>1.1794094236642707E-2</v>
      </c>
      <c r="N39" s="90">
        <v>1.1794094236642707E-2</v>
      </c>
      <c r="O39" s="90">
        <v>1.1794094236642707E-2</v>
      </c>
      <c r="P39" s="90">
        <v>1.1794094236642707E-2</v>
      </c>
      <c r="Q39" s="90">
        <v>1.1794094236642707E-2</v>
      </c>
      <c r="R39" s="90">
        <v>1.1794094236642707E-2</v>
      </c>
      <c r="S39" s="90">
        <v>1.1794094236642707E-2</v>
      </c>
      <c r="T39" s="90">
        <v>1.1794094236642707E-2</v>
      </c>
      <c r="U39" s="90">
        <v>1.1794094236642707E-2</v>
      </c>
      <c r="V39" s="90">
        <v>1.1794094236642707E-2</v>
      </c>
      <c r="W39" s="90">
        <v>1.1794094236642707E-2</v>
      </c>
      <c r="X39" s="90">
        <v>1.142799200245914E-2</v>
      </c>
      <c r="Y39" s="90">
        <v>1.1061889768275572E-2</v>
      </c>
      <c r="Z39" s="90">
        <v>1.0695787534092005E-2</v>
      </c>
      <c r="AA39" s="90">
        <v>1.0329685299908437E-2</v>
      </c>
      <c r="AB39" s="90">
        <v>9.9635830657248715E-3</v>
      </c>
      <c r="AC39" s="90">
        <v>9.5974808315413048E-3</v>
      </c>
      <c r="AD39" s="90">
        <v>9.2313785973577381E-3</v>
      </c>
      <c r="AE39" s="90">
        <v>8.8652763631741714E-3</v>
      </c>
      <c r="AF39" s="90">
        <v>8.4991741289906046E-3</v>
      </c>
      <c r="AG39" s="90">
        <v>8.1330718948070414E-3</v>
      </c>
      <c r="AH39" s="90">
        <v>8.1330718948070414E-3</v>
      </c>
      <c r="AI39" s="90">
        <v>8.1330718948070414E-3</v>
      </c>
      <c r="AJ39" s="90">
        <v>8.1330718948070414E-3</v>
      </c>
      <c r="AK39" s="90">
        <v>8.1330718948070414E-3</v>
      </c>
      <c r="AL39" s="90">
        <v>8.1330718948070414E-3</v>
      </c>
      <c r="AM39" s="90">
        <v>8.1330718948070414E-3</v>
      </c>
      <c r="AN39" s="90">
        <v>8.1330718948070414E-3</v>
      </c>
      <c r="AO39" s="90">
        <v>8.1330718948070414E-3</v>
      </c>
      <c r="AP39" s="90">
        <v>8.1330718948070414E-3</v>
      </c>
      <c r="AQ39" s="90">
        <v>8.1330718948070414E-3</v>
      </c>
      <c r="AR39" s="90">
        <v>8.5249504254555769E-3</v>
      </c>
      <c r="AS39" s="90">
        <v>8.9168289561041125E-3</v>
      </c>
      <c r="AT39" s="90">
        <v>9.308707486752648E-3</v>
      </c>
      <c r="AU39" s="90">
        <v>9.7005860174011836E-3</v>
      </c>
      <c r="AV39" s="90">
        <v>1.0092464548049723E-2</v>
      </c>
      <c r="AW39" s="90">
        <v>1.0092464548049723E-2</v>
      </c>
      <c r="AX39" s="90">
        <v>1.0092464548049723E-2</v>
      </c>
      <c r="AY39" s="90">
        <v>1.0092464548049723E-2</v>
      </c>
      <c r="AZ39" s="90">
        <v>1.0092464548049723E-2</v>
      </c>
      <c r="BA39" s="90">
        <v>1.0092464548049723E-2</v>
      </c>
      <c r="BB39" s="90">
        <v>1.0092464548049723E-2</v>
      </c>
      <c r="BC39" s="90">
        <v>1.0092464548049723E-2</v>
      </c>
      <c r="BD39" s="90">
        <v>1.0092464548049723E-2</v>
      </c>
      <c r="BE39" s="90">
        <v>1.0092464548049723E-2</v>
      </c>
      <c r="BF39" s="90">
        <v>1.0092464548049723E-2</v>
      </c>
      <c r="BG39" s="90">
        <v>1.0092464548049723E-2</v>
      </c>
      <c r="BH39" s="90">
        <v>1.0092464548049723E-2</v>
      </c>
      <c r="BI39" s="90">
        <v>1.0092464548049723E-2</v>
      </c>
      <c r="BJ39" s="90">
        <v>1.0092464548049723E-2</v>
      </c>
      <c r="BK39" s="90">
        <v>1.0092464548049723E-2</v>
      </c>
      <c r="BL39" s="90">
        <v>9.6837828519095066E-3</v>
      </c>
      <c r="BM39" s="90">
        <v>9.2751011557692872E-3</v>
      </c>
      <c r="BN39" s="90">
        <v>8.866419459629073E-3</v>
      </c>
      <c r="BO39" s="90">
        <v>8.4577377634888588E-3</v>
      </c>
      <c r="BP39" s="90">
        <v>8.0490560673486342E-3</v>
      </c>
      <c r="BQ39" s="90">
        <v>8.0490560673486342E-3</v>
      </c>
      <c r="BR39" s="90">
        <v>8.0490560673486342E-3</v>
      </c>
      <c r="BS39" s="90">
        <v>8.0490560673486342E-3</v>
      </c>
      <c r="BT39" s="90">
        <v>8.0490560673486342E-3</v>
      </c>
      <c r="BU39" s="90">
        <v>8.0490560673486342E-3</v>
      </c>
      <c r="BV39" s="90">
        <v>8.0490560673486342E-3</v>
      </c>
      <c r="BW39" s="90">
        <v>8.0490560673486342E-3</v>
      </c>
      <c r="BX39" s="90">
        <v>8.0490560673486342E-3</v>
      </c>
      <c r="BY39" s="90">
        <v>8.0490560673486342E-3</v>
      </c>
      <c r="BZ39" s="90">
        <v>8.0490560673486342E-3</v>
      </c>
      <c r="CA39" s="90">
        <v>8.0490560673486342E-3</v>
      </c>
      <c r="CB39" s="90">
        <v>8.0490560673486342E-3</v>
      </c>
      <c r="CC39" s="90">
        <v>8.0490560673486342E-3</v>
      </c>
      <c r="CD39" s="90">
        <v>8.0490560673486342E-3</v>
      </c>
      <c r="CE39" s="90">
        <v>8.0490560673486342E-3</v>
      </c>
      <c r="CF39" s="90">
        <v>8.0490560673486342E-3</v>
      </c>
      <c r="CG39" s="90">
        <v>8.0490560673486342E-3</v>
      </c>
      <c r="CH39" s="90">
        <v>8.0490560673486342E-3</v>
      </c>
      <c r="CI39" s="90">
        <v>8.0490560673486342E-3</v>
      </c>
      <c r="CJ39" s="90">
        <v>8.0490560673486342E-3</v>
      </c>
      <c r="CK39" s="90">
        <v>7.3441504606137735E-3</v>
      </c>
      <c r="CL39" s="90">
        <v>6.6392448538789128E-3</v>
      </c>
      <c r="CM39" s="90">
        <v>5.9343392471440451E-3</v>
      </c>
      <c r="CN39" s="90">
        <v>5.2294336404091774E-3</v>
      </c>
      <c r="CO39" s="90">
        <v>4.5245280336743167E-3</v>
      </c>
      <c r="CP39" s="90">
        <v>3.8196224269394525E-3</v>
      </c>
      <c r="CQ39" s="90">
        <v>3.1147168202045883E-3</v>
      </c>
      <c r="CR39" s="90">
        <v>2.4098112134697241E-3</v>
      </c>
      <c r="CS39" s="90">
        <v>1.7049056067348621E-3</v>
      </c>
      <c r="CT39" s="90">
        <v>1E-3</v>
      </c>
      <c r="CU39" s="90">
        <v>1E-3</v>
      </c>
      <c r="CV39" s="90">
        <v>1E-3</v>
      </c>
      <c r="CW39" s="90">
        <v>1E-3</v>
      </c>
      <c r="CX39" s="90">
        <v>1E-3</v>
      </c>
      <c r="CY39" s="90">
        <v>1E-3</v>
      </c>
      <c r="CZ39" s="90">
        <v>1E-3</v>
      </c>
      <c r="DA39" s="90">
        <v>1E-3</v>
      </c>
      <c r="DB39" s="90">
        <v>1E-3</v>
      </c>
      <c r="DC39" s="90">
        <v>1E-3</v>
      </c>
      <c r="DD39" s="90">
        <v>1E-3</v>
      </c>
      <c r="DE39" s="90">
        <v>1E-3</v>
      </c>
      <c r="DF39" s="90">
        <v>1E-3</v>
      </c>
      <c r="DG39" s="90">
        <v>1E-3</v>
      </c>
      <c r="DH39" s="90">
        <v>1E-3</v>
      </c>
      <c r="DI39" s="90">
        <v>1E-3</v>
      </c>
      <c r="DJ39" s="90">
        <v>1E-3</v>
      </c>
      <c r="DK39" s="90">
        <v>1E-3</v>
      </c>
      <c r="DL39" s="90">
        <v>1E-3</v>
      </c>
      <c r="DM39" s="90">
        <v>1E-3</v>
      </c>
      <c r="DN39" s="90">
        <v>1E-3</v>
      </c>
      <c r="DO39" s="90">
        <v>1E-3</v>
      </c>
      <c r="DP39" s="90">
        <v>1E-3</v>
      </c>
      <c r="DQ39" s="90">
        <v>1E-3</v>
      </c>
      <c r="DR39" s="94">
        <v>1E-3</v>
      </c>
    </row>
    <row r="40" spans="2:122" x14ac:dyDescent="0.35">
      <c r="B40" s="47">
        <f>+B38+2</f>
        <v>2035</v>
      </c>
      <c r="C40" s="90">
        <v>1.1794094236642707E-2</v>
      </c>
      <c r="D40" s="90">
        <v>1.1794094236642707E-2</v>
      </c>
      <c r="E40" s="90">
        <v>1.1794094236642707E-2</v>
      </c>
      <c r="F40" s="90">
        <v>1.1794094236642707E-2</v>
      </c>
      <c r="G40" s="90">
        <v>1.1794094236642707E-2</v>
      </c>
      <c r="H40" s="90">
        <v>1.1794094236642707E-2</v>
      </c>
      <c r="I40" s="90">
        <v>1.1794094236642707E-2</v>
      </c>
      <c r="J40" s="90">
        <v>1.1794094236642707E-2</v>
      </c>
      <c r="K40" s="90">
        <v>1.1794094236642707E-2</v>
      </c>
      <c r="L40" s="90">
        <v>1.1794094236642707E-2</v>
      </c>
      <c r="M40" s="90">
        <v>1.1794094236642707E-2</v>
      </c>
      <c r="N40" s="90">
        <v>1.1794094236642707E-2</v>
      </c>
      <c r="O40" s="90">
        <v>1.1794094236642707E-2</v>
      </c>
      <c r="P40" s="90">
        <v>1.1794094236642707E-2</v>
      </c>
      <c r="Q40" s="90">
        <v>1.1794094236642707E-2</v>
      </c>
      <c r="R40" s="90">
        <v>1.1794094236642707E-2</v>
      </c>
      <c r="S40" s="90">
        <v>1.1794094236642707E-2</v>
      </c>
      <c r="T40" s="90">
        <v>1.1794094236642707E-2</v>
      </c>
      <c r="U40" s="90">
        <v>1.1794094236642707E-2</v>
      </c>
      <c r="V40" s="90">
        <v>1.1794094236642707E-2</v>
      </c>
      <c r="W40" s="90">
        <v>1.1794094236642707E-2</v>
      </c>
      <c r="X40" s="90">
        <v>1.142799200245914E-2</v>
      </c>
      <c r="Y40" s="90">
        <v>1.1061889768275572E-2</v>
      </c>
      <c r="Z40" s="90">
        <v>1.0695787534092005E-2</v>
      </c>
      <c r="AA40" s="90">
        <v>1.0329685299908437E-2</v>
      </c>
      <c r="AB40" s="90">
        <v>9.9635830657248715E-3</v>
      </c>
      <c r="AC40" s="90">
        <v>9.5974808315413048E-3</v>
      </c>
      <c r="AD40" s="90">
        <v>9.2313785973577381E-3</v>
      </c>
      <c r="AE40" s="90">
        <v>8.8652763631741714E-3</v>
      </c>
      <c r="AF40" s="90">
        <v>8.4991741289906046E-3</v>
      </c>
      <c r="AG40" s="90">
        <v>8.1330718948070414E-3</v>
      </c>
      <c r="AH40" s="90">
        <v>8.1330718948070414E-3</v>
      </c>
      <c r="AI40" s="90">
        <v>8.1330718948070414E-3</v>
      </c>
      <c r="AJ40" s="90">
        <v>8.1330718948070414E-3</v>
      </c>
      <c r="AK40" s="90">
        <v>8.1330718948070414E-3</v>
      </c>
      <c r="AL40" s="90">
        <v>8.1330718948070414E-3</v>
      </c>
      <c r="AM40" s="90">
        <v>8.1330718948070414E-3</v>
      </c>
      <c r="AN40" s="90">
        <v>8.1330718948070414E-3</v>
      </c>
      <c r="AO40" s="90">
        <v>8.1330718948070414E-3</v>
      </c>
      <c r="AP40" s="90">
        <v>8.1330718948070414E-3</v>
      </c>
      <c r="AQ40" s="90">
        <v>8.1330718948070414E-3</v>
      </c>
      <c r="AR40" s="90">
        <v>8.5249504254555769E-3</v>
      </c>
      <c r="AS40" s="90">
        <v>8.9168289561041125E-3</v>
      </c>
      <c r="AT40" s="90">
        <v>9.308707486752648E-3</v>
      </c>
      <c r="AU40" s="90">
        <v>9.7005860174011836E-3</v>
      </c>
      <c r="AV40" s="90">
        <v>1.0092464548049723E-2</v>
      </c>
      <c r="AW40" s="90">
        <v>1.0092464548049723E-2</v>
      </c>
      <c r="AX40" s="90">
        <v>1.0092464548049723E-2</v>
      </c>
      <c r="AY40" s="90">
        <v>1.0092464548049723E-2</v>
      </c>
      <c r="AZ40" s="90">
        <v>1.0092464548049723E-2</v>
      </c>
      <c r="BA40" s="90">
        <v>1.0092464548049723E-2</v>
      </c>
      <c r="BB40" s="90">
        <v>1.0092464548049723E-2</v>
      </c>
      <c r="BC40" s="90">
        <v>1.0092464548049723E-2</v>
      </c>
      <c r="BD40" s="90">
        <v>1.0092464548049723E-2</v>
      </c>
      <c r="BE40" s="90">
        <v>1.0092464548049723E-2</v>
      </c>
      <c r="BF40" s="90">
        <v>1.0092464548049723E-2</v>
      </c>
      <c r="BG40" s="90">
        <v>1.0092464548049723E-2</v>
      </c>
      <c r="BH40" s="90">
        <v>1.0092464548049723E-2</v>
      </c>
      <c r="BI40" s="90">
        <v>1.0092464548049723E-2</v>
      </c>
      <c r="BJ40" s="90">
        <v>1.0092464548049723E-2</v>
      </c>
      <c r="BK40" s="90">
        <v>1.0092464548049723E-2</v>
      </c>
      <c r="BL40" s="90">
        <v>9.6837828519095066E-3</v>
      </c>
      <c r="BM40" s="90">
        <v>9.2751011557692872E-3</v>
      </c>
      <c r="BN40" s="90">
        <v>8.866419459629073E-3</v>
      </c>
      <c r="BO40" s="90">
        <v>8.4577377634888588E-3</v>
      </c>
      <c r="BP40" s="90">
        <v>8.0490560673486342E-3</v>
      </c>
      <c r="BQ40" s="90">
        <v>8.0490560673486342E-3</v>
      </c>
      <c r="BR40" s="90">
        <v>8.0490560673486342E-3</v>
      </c>
      <c r="BS40" s="90">
        <v>8.0490560673486342E-3</v>
      </c>
      <c r="BT40" s="90">
        <v>8.0490560673486342E-3</v>
      </c>
      <c r="BU40" s="90">
        <v>8.0490560673486342E-3</v>
      </c>
      <c r="BV40" s="90">
        <v>8.0490560673486342E-3</v>
      </c>
      <c r="BW40" s="90">
        <v>8.0490560673486342E-3</v>
      </c>
      <c r="BX40" s="90">
        <v>8.0490560673486342E-3</v>
      </c>
      <c r="BY40" s="90">
        <v>8.0490560673486342E-3</v>
      </c>
      <c r="BZ40" s="90">
        <v>8.0490560673486342E-3</v>
      </c>
      <c r="CA40" s="90">
        <v>8.0490560673486342E-3</v>
      </c>
      <c r="CB40" s="90">
        <v>8.0490560673486342E-3</v>
      </c>
      <c r="CC40" s="90">
        <v>8.0490560673486342E-3</v>
      </c>
      <c r="CD40" s="90">
        <v>8.0490560673486342E-3</v>
      </c>
      <c r="CE40" s="90">
        <v>8.0490560673486342E-3</v>
      </c>
      <c r="CF40" s="90">
        <v>8.0490560673486342E-3</v>
      </c>
      <c r="CG40" s="90">
        <v>8.0490560673486342E-3</v>
      </c>
      <c r="CH40" s="90">
        <v>8.0490560673486342E-3</v>
      </c>
      <c r="CI40" s="90">
        <v>8.0490560673486342E-3</v>
      </c>
      <c r="CJ40" s="90">
        <v>8.0490560673486342E-3</v>
      </c>
      <c r="CK40" s="90">
        <v>7.3441504606137735E-3</v>
      </c>
      <c r="CL40" s="90">
        <v>6.6392448538789128E-3</v>
      </c>
      <c r="CM40" s="90">
        <v>5.9343392471440451E-3</v>
      </c>
      <c r="CN40" s="90">
        <v>5.2294336404091774E-3</v>
      </c>
      <c r="CO40" s="90">
        <v>4.5245280336743167E-3</v>
      </c>
      <c r="CP40" s="90">
        <v>3.8196224269394525E-3</v>
      </c>
      <c r="CQ40" s="90">
        <v>3.1147168202045883E-3</v>
      </c>
      <c r="CR40" s="90">
        <v>2.4098112134697241E-3</v>
      </c>
      <c r="CS40" s="90">
        <v>1.7049056067348621E-3</v>
      </c>
      <c r="CT40" s="90">
        <v>1E-3</v>
      </c>
      <c r="CU40" s="90">
        <v>1E-3</v>
      </c>
      <c r="CV40" s="90">
        <v>1E-3</v>
      </c>
      <c r="CW40" s="90">
        <v>1E-3</v>
      </c>
      <c r="CX40" s="90">
        <v>1E-3</v>
      </c>
      <c r="CY40" s="90">
        <v>1E-3</v>
      </c>
      <c r="CZ40" s="90">
        <v>1E-3</v>
      </c>
      <c r="DA40" s="90">
        <v>1E-3</v>
      </c>
      <c r="DB40" s="90">
        <v>1E-3</v>
      </c>
      <c r="DC40" s="90">
        <v>1E-3</v>
      </c>
      <c r="DD40" s="90">
        <v>1E-3</v>
      </c>
      <c r="DE40" s="90">
        <v>1E-3</v>
      </c>
      <c r="DF40" s="90">
        <v>1E-3</v>
      </c>
      <c r="DG40" s="90">
        <v>1E-3</v>
      </c>
      <c r="DH40" s="90">
        <v>1E-3</v>
      </c>
      <c r="DI40" s="90">
        <v>1E-3</v>
      </c>
      <c r="DJ40" s="90">
        <v>1E-3</v>
      </c>
      <c r="DK40" s="90">
        <v>1E-3</v>
      </c>
      <c r="DL40" s="90">
        <v>1E-3</v>
      </c>
      <c r="DM40" s="90">
        <v>1E-3</v>
      </c>
      <c r="DN40" s="90">
        <v>1E-3</v>
      </c>
      <c r="DO40" s="90">
        <v>1E-3</v>
      </c>
      <c r="DP40" s="90">
        <v>1E-3</v>
      </c>
      <c r="DQ40" s="90">
        <v>1E-3</v>
      </c>
      <c r="DR40" s="94">
        <v>1E-3</v>
      </c>
    </row>
    <row r="41" spans="2:122" x14ac:dyDescent="0.35">
      <c r="B41" s="47">
        <f>+B40+1</f>
        <v>2036</v>
      </c>
      <c r="C41" s="90">
        <v>1.1794094236642707E-2</v>
      </c>
      <c r="D41" s="90">
        <v>1.1794094236642707E-2</v>
      </c>
      <c r="E41" s="90">
        <v>1.1794094236642707E-2</v>
      </c>
      <c r="F41" s="90">
        <v>1.1794094236642707E-2</v>
      </c>
      <c r="G41" s="90">
        <v>1.1794094236642707E-2</v>
      </c>
      <c r="H41" s="90">
        <v>1.1794094236642707E-2</v>
      </c>
      <c r="I41" s="90">
        <v>1.1794094236642707E-2</v>
      </c>
      <c r="J41" s="90">
        <v>1.1794094236642707E-2</v>
      </c>
      <c r="K41" s="90">
        <v>1.1794094236642707E-2</v>
      </c>
      <c r="L41" s="90">
        <v>1.1794094236642707E-2</v>
      </c>
      <c r="M41" s="90">
        <v>1.1794094236642707E-2</v>
      </c>
      <c r="N41" s="90">
        <v>1.1794094236642707E-2</v>
      </c>
      <c r="O41" s="90">
        <v>1.1794094236642707E-2</v>
      </c>
      <c r="P41" s="90">
        <v>1.1794094236642707E-2</v>
      </c>
      <c r="Q41" s="90">
        <v>1.1794094236642707E-2</v>
      </c>
      <c r="R41" s="90">
        <v>1.1794094236642707E-2</v>
      </c>
      <c r="S41" s="90">
        <v>1.1794094236642707E-2</v>
      </c>
      <c r="T41" s="90">
        <v>1.1794094236642707E-2</v>
      </c>
      <c r="U41" s="90">
        <v>1.1794094236642707E-2</v>
      </c>
      <c r="V41" s="90">
        <v>1.1794094236642707E-2</v>
      </c>
      <c r="W41" s="90">
        <v>1.1794094236642707E-2</v>
      </c>
      <c r="X41" s="90">
        <v>1.142799200245914E-2</v>
      </c>
      <c r="Y41" s="90">
        <v>1.1061889768275572E-2</v>
      </c>
      <c r="Z41" s="90">
        <v>1.0695787534092005E-2</v>
      </c>
      <c r="AA41" s="90">
        <v>1.0329685299908437E-2</v>
      </c>
      <c r="AB41" s="90">
        <v>9.9635830657248715E-3</v>
      </c>
      <c r="AC41" s="90">
        <v>9.5974808315413048E-3</v>
      </c>
      <c r="AD41" s="90">
        <v>9.2313785973577381E-3</v>
      </c>
      <c r="AE41" s="90">
        <v>8.8652763631741714E-3</v>
      </c>
      <c r="AF41" s="90">
        <v>8.4991741289906046E-3</v>
      </c>
      <c r="AG41" s="90">
        <v>8.1330718948070414E-3</v>
      </c>
      <c r="AH41" s="90">
        <v>8.1330718948070414E-3</v>
      </c>
      <c r="AI41" s="90">
        <v>8.1330718948070414E-3</v>
      </c>
      <c r="AJ41" s="90">
        <v>8.1330718948070414E-3</v>
      </c>
      <c r="AK41" s="90">
        <v>8.1330718948070414E-3</v>
      </c>
      <c r="AL41" s="90">
        <v>8.1330718948070414E-3</v>
      </c>
      <c r="AM41" s="90">
        <v>8.1330718948070414E-3</v>
      </c>
      <c r="AN41" s="90">
        <v>8.1330718948070414E-3</v>
      </c>
      <c r="AO41" s="90">
        <v>8.1330718948070414E-3</v>
      </c>
      <c r="AP41" s="90">
        <v>8.1330718948070414E-3</v>
      </c>
      <c r="AQ41" s="90">
        <v>8.1330718948070414E-3</v>
      </c>
      <c r="AR41" s="90">
        <v>8.5249504254555769E-3</v>
      </c>
      <c r="AS41" s="90">
        <v>8.9168289561041125E-3</v>
      </c>
      <c r="AT41" s="90">
        <v>9.308707486752648E-3</v>
      </c>
      <c r="AU41" s="90">
        <v>9.7005860174011836E-3</v>
      </c>
      <c r="AV41" s="90">
        <v>1.0092464548049723E-2</v>
      </c>
      <c r="AW41" s="90">
        <v>1.0092464548049723E-2</v>
      </c>
      <c r="AX41" s="90">
        <v>1.0092464548049723E-2</v>
      </c>
      <c r="AY41" s="90">
        <v>1.0092464548049723E-2</v>
      </c>
      <c r="AZ41" s="90">
        <v>1.0092464548049723E-2</v>
      </c>
      <c r="BA41" s="90">
        <v>1.0092464548049723E-2</v>
      </c>
      <c r="BB41" s="90">
        <v>1.0092464548049723E-2</v>
      </c>
      <c r="BC41" s="90">
        <v>1.0092464548049723E-2</v>
      </c>
      <c r="BD41" s="90">
        <v>1.0092464548049723E-2</v>
      </c>
      <c r="BE41" s="90">
        <v>1.0092464548049723E-2</v>
      </c>
      <c r="BF41" s="90">
        <v>1.0092464548049723E-2</v>
      </c>
      <c r="BG41" s="90">
        <v>1.0092464548049723E-2</v>
      </c>
      <c r="BH41" s="90">
        <v>1.0092464548049723E-2</v>
      </c>
      <c r="BI41" s="90">
        <v>1.0092464548049723E-2</v>
      </c>
      <c r="BJ41" s="90">
        <v>1.0092464548049723E-2</v>
      </c>
      <c r="BK41" s="90">
        <v>1.0092464548049723E-2</v>
      </c>
      <c r="BL41" s="90">
        <v>9.6837828519095066E-3</v>
      </c>
      <c r="BM41" s="90">
        <v>9.2751011557692872E-3</v>
      </c>
      <c r="BN41" s="90">
        <v>8.866419459629073E-3</v>
      </c>
      <c r="BO41" s="90">
        <v>8.4577377634888588E-3</v>
      </c>
      <c r="BP41" s="90">
        <v>8.0490560673486342E-3</v>
      </c>
      <c r="BQ41" s="90">
        <v>8.0490560673486342E-3</v>
      </c>
      <c r="BR41" s="90">
        <v>8.0490560673486342E-3</v>
      </c>
      <c r="BS41" s="90">
        <v>8.0490560673486342E-3</v>
      </c>
      <c r="BT41" s="90">
        <v>8.0490560673486342E-3</v>
      </c>
      <c r="BU41" s="90">
        <v>8.0490560673486342E-3</v>
      </c>
      <c r="BV41" s="90">
        <v>8.0490560673486342E-3</v>
      </c>
      <c r="BW41" s="90">
        <v>8.0490560673486342E-3</v>
      </c>
      <c r="BX41" s="90">
        <v>8.0490560673486342E-3</v>
      </c>
      <c r="BY41" s="90">
        <v>8.0490560673486342E-3</v>
      </c>
      <c r="BZ41" s="90">
        <v>8.0490560673486342E-3</v>
      </c>
      <c r="CA41" s="90">
        <v>8.0490560673486342E-3</v>
      </c>
      <c r="CB41" s="90">
        <v>8.0490560673486342E-3</v>
      </c>
      <c r="CC41" s="90">
        <v>8.0490560673486342E-3</v>
      </c>
      <c r="CD41" s="90">
        <v>8.0490560673486342E-3</v>
      </c>
      <c r="CE41" s="90">
        <v>8.0490560673486342E-3</v>
      </c>
      <c r="CF41" s="90">
        <v>8.0490560673486342E-3</v>
      </c>
      <c r="CG41" s="90">
        <v>8.0490560673486342E-3</v>
      </c>
      <c r="CH41" s="90">
        <v>8.0490560673486342E-3</v>
      </c>
      <c r="CI41" s="90">
        <v>8.0490560673486342E-3</v>
      </c>
      <c r="CJ41" s="90">
        <v>8.0490560673486342E-3</v>
      </c>
      <c r="CK41" s="90">
        <v>7.3441504606137735E-3</v>
      </c>
      <c r="CL41" s="90">
        <v>6.6392448538789128E-3</v>
      </c>
      <c r="CM41" s="90">
        <v>5.9343392471440451E-3</v>
      </c>
      <c r="CN41" s="90">
        <v>5.2294336404091774E-3</v>
      </c>
      <c r="CO41" s="90">
        <v>4.5245280336743167E-3</v>
      </c>
      <c r="CP41" s="90">
        <v>3.8196224269394525E-3</v>
      </c>
      <c r="CQ41" s="90">
        <v>3.1147168202045883E-3</v>
      </c>
      <c r="CR41" s="90">
        <v>2.4098112134697241E-3</v>
      </c>
      <c r="CS41" s="90">
        <v>1.7049056067348621E-3</v>
      </c>
      <c r="CT41" s="90">
        <v>1E-3</v>
      </c>
      <c r="CU41" s="90">
        <v>1E-3</v>
      </c>
      <c r="CV41" s="90">
        <v>1E-3</v>
      </c>
      <c r="CW41" s="90">
        <v>1E-3</v>
      </c>
      <c r="CX41" s="90">
        <v>1E-3</v>
      </c>
      <c r="CY41" s="90">
        <v>1E-3</v>
      </c>
      <c r="CZ41" s="90">
        <v>1E-3</v>
      </c>
      <c r="DA41" s="90">
        <v>1E-3</v>
      </c>
      <c r="DB41" s="90">
        <v>1E-3</v>
      </c>
      <c r="DC41" s="90">
        <v>1E-3</v>
      </c>
      <c r="DD41" s="90">
        <v>1E-3</v>
      </c>
      <c r="DE41" s="90">
        <v>1E-3</v>
      </c>
      <c r="DF41" s="90">
        <v>1E-3</v>
      </c>
      <c r="DG41" s="90">
        <v>1E-3</v>
      </c>
      <c r="DH41" s="90">
        <v>1E-3</v>
      </c>
      <c r="DI41" s="90">
        <v>1E-3</v>
      </c>
      <c r="DJ41" s="90">
        <v>1E-3</v>
      </c>
      <c r="DK41" s="90">
        <v>1E-3</v>
      </c>
      <c r="DL41" s="90">
        <v>1E-3</v>
      </c>
      <c r="DM41" s="90">
        <v>1E-3</v>
      </c>
      <c r="DN41" s="90">
        <v>1E-3</v>
      </c>
      <c r="DO41" s="90">
        <v>1E-3</v>
      </c>
      <c r="DP41" s="90">
        <v>1E-3</v>
      </c>
      <c r="DQ41" s="90">
        <v>1E-3</v>
      </c>
      <c r="DR41" s="94">
        <v>1E-3</v>
      </c>
    </row>
    <row r="42" spans="2:122" x14ac:dyDescent="0.35">
      <c r="B42" s="47">
        <f t="shared" ref="B42:B48" si="3">+B41+1</f>
        <v>2037</v>
      </c>
      <c r="C42" s="90">
        <v>1.1794094236642707E-2</v>
      </c>
      <c r="D42" s="90">
        <v>1.1794094236642707E-2</v>
      </c>
      <c r="E42" s="90">
        <v>1.1794094236642707E-2</v>
      </c>
      <c r="F42" s="90">
        <v>1.1794094236642707E-2</v>
      </c>
      <c r="G42" s="90">
        <v>1.1794094236642707E-2</v>
      </c>
      <c r="H42" s="90">
        <v>1.1794094236642707E-2</v>
      </c>
      <c r="I42" s="90">
        <v>1.1794094236642707E-2</v>
      </c>
      <c r="J42" s="90">
        <v>1.1794094236642707E-2</v>
      </c>
      <c r="K42" s="90">
        <v>1.1794094236642707E-2</v>
      </c>
      <c r="L42" s="90">
        <v>1.1794094236642707E-2</v>
      </c>
      <c r="M42" s="90">
        <v>1.1794094236642707E-2</v>
      </c>
      <c r="N42" s="90">
        <v>1.1794094236642707E-2</v>
      </c>
      <c r="O42" s="90">
        <v>1.1794094236642707E-2</v>
      </c>
      <c r="P42" s="90">
        <v>1.1794094236642707E-2</v>
      </c>
      <c r="Q42" s="90">
        <v>1.1794094236642707E-2</v>
      </c>
      <c r="R42" s="90">
        <v>1.1794094236642707E-2</v>
      </c>
      <c r="S42" s="90">
        <v>1.1794094236642707E-2</v>
      </c>
      <c r="T42" s="90">
        <v>1.1794094236642707E-2</v>
      </c>
      <c r="U42" s="90">
        <v>1.1794094236642707E-2</v>
      </c>
      <c r="V42" s="90">
        <v>1.1794094236642707E-2</v>
      </c>
      <c r="W42" s="90">
        <v>1.1794094236642707E-2</v>
      </c>
      <c r="X42" s="90">
        <v>1.142799200245914E-2</v>
      </c>
      <c r="Y42" s="90">
        <v>1.1061889768275572E-2</v>
      </c>
      <c r="Z42" s="90">
        <v>1.0695787534092005E-2</v>
      </c>
      <c r="AA42" s="90">
        <v>1.0329685299908437E-2</v>
      </c>
      <c r="AB42" s="90">
        <v>9.9635830657248715E-3</v>
      </c>
      <c r="AC42" s="90">
        <v>9.5974808315413048E-3</v>
      </c>
      <c r="AD42" s="90">
        <v>9.2313785973577381E-3</v>
      </c>
      <c r="AE42" s="90">
        <v>8.8652763631741714E-3</v>
      </c>
      <c r="AF42" s="90">
        <v>8.4991741289906046E-3</v>
      </c>
      <c r="AG42" s="90">
        <v>8.1330718948070414E-3</v>
      </c>
      <c r="AH42" s="90">
        <v>8.1330718948070414E-3</v>
      </c>
      <c r="AI42" s="90">
        <v>8.1330718948070414E-3</v>
      </c>
      <c r="AJ42" s="90">
        <v>8.1330718948070414E-3</v>
      </c>
      <c r="AK42" s="90">
        <v>8.1330718948070414E-3</v>
      </c>
      <c r="AL42" s="90">
        <v>8.1330718948070414E-3</v>
      </c>
      <c r="AM42" s="90">
        <v>8.1330718948070414E-3</v>
      </c>
      <c r="AN42" s="90">
        <v>8.1330718948070414E-3</v>
      </c>
      <c r="AO42" s="90">
        <v>8.1330718948070414E-3</v>
      </c>
      <c r="AP42" s="90">
        <v>8.1330718948070414E-3</v>
      </c>
      <c r="AQ42" s="90">
        <v>8.1330718948070414E-3</v>
      </c>
      <c r="AR42" s="90">
        <v>8.5249504254555769E-3</v>
      </c>
      <c r="AS42" s="90">
        <v>8.9168289561041125E-3</v>
      </c>
      <c r="AT42" s="90">
        <v>9.308707486752648E-3</v>
      </c>
      <c r="AU42" s="90">
        <v>9.7005860174011836E-3</v>
      </c>
      <c r="AV42" s="90">
        <v>1.0092464548049723E-2</v>
      </c>
      <c r="AW42" s="90">
        <v>1.0092464548049723E-2</v>
      </c>
      <c r="AX42" s="90">
        <v>1.0092464548049723E-2</v>
      </c>
      <c r="AY42" s="90">
        <v>1.0092464548049723E-2</v>
      </c>
      <c r="AZ42" s="90">
        <v>1.0092464548049723E-2</v>
      </c>
      <c r="BA42" s="90">
        <v>1.0092464548049723E-2</v>
      </c>
      <c r="BB42" s="90">
        <v>1.0092464548049723E-2</v>
      </c>
      <c r="BC42" s="90">
        <v>1.0092464548049723E-2</v>
      </c>
      <c r="BD42" s="90">
        <v>1.0092464548049723E-2</v>
      </c>
      <c r="BE42" s="90">
        <v>1.0092464548049723E-2</v>
      </c>
      <c r="BF42" s="90">
        <v>1.0092464548049723E-2</v>
      </c>
      <c r="BG42" s="90">
        <v>1.0092464548049723E-2</v>
      </c>
      <c r="BH42" s="90">
        <v>1.0092464548049723E-2</v>
      </c>
      <c r="BI42" s="90">
        <v>1.0092464548049723E-2</v>
      </c>
      <c r="BJ42" s="90">
        <v>1.0092464548049723E-2</v>
      </c>
      <c r="BK42" s="90">
        <v>1.0092464548049723E-2</v>
      </c>
      <c r="BL42" s="90">
        <v>9.6837828519095066E-3</v>
      </c>
      <c r="BM42" s="90">
        <v>9.2751011557692872E-3</v>
      </c>
      <c r="BN42" s="90">
        <v>8.866419459629073E-3</v>
      </c>
      <c r="BO42" s="90">
        <v>8.4577377634888588E-3</v>
      </c>
      <c r="BP42" s="90">
        <v>8.0490560673486342E-3</v>
      </c>
      <c r="BQ42" s="90">
        <v>8.0490560673486342E-3</v>
      </c>
      <c r="BR42" s="90">
        <v>8.0490560673486342E-3</v>
      </c>
      <c r="BS42" s="90">
        <v>8.0490560673486342E-3</v>
      </c>
      <c r="BT42" s="90">
        <v>8.0490560673486342E-3</v>
      </c>
      <c r="BU42" s="90">
        <v>8.0490560673486342E-3</v>
      </c>
      <c r="BV42" s="90">
        <v>8.0490560673486342E-3</v>
      </c>
      <c r="BW42" s="90">
        <v>8.0490560673486342E-3</v>
      </c>
      <c r="BX42" s="90">
        <v>8.0490560673486342E-3</v>
      </c>
      <c r="BY42" s="90">
        <v>8.0490560673486342E-3</v>
      </c>
      <c r="BZ42" s="90">
        <v>8.0490560673486342E-3</v>
      </c>
      <c r="CA42" s="90">
        <v>8.0490560673486342E-3</v>
      </c>
      <c r="CB42" s="90">
        <v>8.0490560673486342E-3</v>
      </c>
      <c r="CC42" s="90">
        <v>8.0490560673486342E-3</v>
      </c>
      <c r="CD42" s="90">
        <v>8.0490560673486342E-3</v>
      </c>
      <c r="CE42" s="90">
        <v>8.0490560673486342E-3</v>
      </c>
      <c r="CF42" s="90">
        <v>8.0490560673486342E-3</v>
      </c>
      <c r="CG42" s="90">
        <v>8.0490560673486342E-3</v>
      </c>
      <c r="CH42" s="90">
        <v>8.0490560673486342E-3</v>
      </c>
      <c r="CI42" s="90">
        <v>8.0490560673486342E-3</v>
      </c>
      <c r="CJ42" s="90">
        <v>8.0490560673486342E-3</v>
      </c>
      <c r="CK42" s="90">
        <v>7.3441504606137735E-3</v>
      </c>
      <c r="CL42" s="90">
        <v>6.6392448538789128E-3</v>
      </c>
      <c r="CM42" s="90">
        <v>5.9343392471440451E-3</v>
      </c>
      <c r="CN42" s="90">
        <v>5.2294336404091774E-3</v>
      </c>
      <c r="CO42" s="90">
        <v>4.5245280336743167E-3</v>
      </c>
      <c r="CP42" s="90">
        <v>3.8196224269394525E-3</v>
      </c>
      <c r="CQ42" s="90">
        <v>3.1147168202045883E-3</v>
      </c>
      <c r="CR42" s="90">
        <v>2.4098112134697241E-3</v>
      </c>
      <c r="CS42" s="90">
        <v>1.7049056067348621E-3</v>
      </c>
      <c r="CT42" s="90">
        <v>1E-3</v>
      </c>
      <c r="CU42" s="90">
        <v>1E-3</v>
      </c>
      <c r="CV42" s="90">
        <v>1E-3</v>
      </c>
      <c r="CW42" s="90">
        <v>1E-3</v>
      </c>
      <c r="CX42" s="90">
        <v>1E-3</v>
      </c>
      <c r="CY42" s="90">
        <v>1E-3</v>
      </c>
      <c r="CZ42" s="90">
        <v>1E-3</v>
      </c>
      <c r="DA42" s="90">
        <v>1E-3</v>
      </c>
      <c r="DB42" s="90">
        <v>1E-3</v>
      </c>
      <c r="DC42" s="90">
        <v>1E-3</v>
      </c>
      <c r="DD42" s="90">
        <v>1E-3</v>
      </c>
      <c r="DE42" s="90">
        <v>1E-3</v>
      </c>
      <c r="DF42" s="90">
        <v>1E-3</v>
      </c>
      <c r="DG42" s="90">
        <v>1E-3</v>
      </c>
      <c r="DH42" s="90">
        <v>1E-3</v>
      </c>
      <c r="DI42" s="90">
        <v>1E-3</v>
      </c>
      <c r="DJ42" s="90">
        <v>1E-3</v>
      </c>
      <c r="DK42" s="90">
        <v>1E-3</v>
      </c>
      <c r="DL42" s="90">
        <v>1E-3</v>
      </c>
      <c r="DM42" s="90">
        <v>1E-3</v>
      </c>
      <c r="DN42" s="90">
        <v>1E-3</v>
      </c>
      <c r="DO42" s="90">
        <v>1E-3</v>
      </c>
      <c r="DP42" s="90">
        <v>1E-3</v>
      </c>
      <c r="DQ42" s="90">
        <v>1E-3</v>
      </c>
      <c r="DR42" s="94">
        <v>1E-3</v>
      </c>
    </row>
    <row r="43" spans="2:122" x14ac:dyDescent="0.35">
      <c r="B43" s="47">
        <f t="shared" si="3"/>
        <v>2038</v>
      </c>
      <c r="C43" s="90">
        <v>1.1794094236642707E-2</v>
      </c>
      <c r="D43" s="90">
        <v>1.1794094236642707E-2</v>
      </c>
      <c r="E43" s="90">
        <v>1.1794094236642707E-2</v>
      </c>
      <c r="F43" s="90">
        <v>1.1794094236642707E-2</v>
      </c>
      <c r="G43" s="90">
        <v>1.1794094236642707E-2</v>
      </c>
      <c r="H43" s="90">
        <v>1.1794094236642707E-2</v>
      </c>
      <c r="I43" s="90">
        <v>1.1794094236642707E-2</v>
      </c>
      <c r="J43" s="90">
        <v>1.1794094236642707E-2</v>
      </c>
      <c r="K43" s="90">
        <v>1.1794094236642707E-2</v>
      </c>
      <c r="L43" s="90">
        <v>1.1794094236642707E-2</v>
      </c>
      <c r="M43" s="90">
        <v>1.1794094236642707E-2</v>
      </c>
      <c r="N43" s="90">
        <v>1.1794094236642707E-2</v>
      </c>
      <c r="O43" s="90">
        <v>1.1794094236642707E-2</v>
      </c>
      <c r="P43" s="90">
        <v>1.1794094236642707E-2</v>
      </c>
      <c r="Q43" s="90">
        <v>1.1794094236642707E-2</v>
      </c>
      <c r="R43" s="90">
        <v>1.1794094236642707E-2</v>
      </c>
      <c r="S43" s="90">
        <v>1.1794094236642707E-2</v>
      </c>
      <c r="T43" s="90">
        <v>1.1794094236642707E-2</v>
      </c>
      <c r="U43" s="90">
        <v>1.1794094236642707E-2</v>
      </c>
      <c r="V43" s="90">
        <v>1.1794094236642707E-2</v>
      </c>
      <c r="W43" s="90">
        <v>1.1794094236642707E-2</v>
      </c>
      <c r="X43" s="90">
        <v>1.142799200245914E-2</v>
      </c>
      <c r="Y43" s="90">
        <v>1.1061889768275572E-2</v>
      </c>
      <c r="Z43" s="90">
        <v>1.0695787534092005E-2</v>
      </c>
      <c r="AA43" s="90">
        <v>1.0329685299908437E-2</v>
      </c>
      <c r="AB43" s="90">
        <v>9.9635830657248715E-3</v>
      </c>
      <c r="AC43" s="90">
        <v>9.5974808315413048E-3</v>
      </c>
      <c r="AD43" s="90">
        <v>9.2313785973577381E-3</v>
      </c>
      <c r="AE43" s="90">
        <v>8.8652763631741714E-3</v>
      </c>
      <c r="AF43" s="90">
        <v>8.4991741289906046E-3</v>
      </c>
      <c r="AG43" s="90">
        <v>8.1330718948070414E-3</v>
      </c>
      <c r="AH43" s="90">
        <v>8.1330718948070414E-3</v>
      </c>
      <c r="AI43" s="90">
        <v>8.1330718948070414E-3</v>
      </c>
      <c r="AJ43" s="90">
        <v>8.1330718948070414E-3</v>
      </c>
      <c r="AK43" s="90">
        <v>8.1330718948070414E-3</v>
      </c>
      <c r="AL43" s="90">
        <v>8.1330718948070414E-3</v>
      </c>
      <c r="AM43" s="90">
        <v>8.1330718948070414E-3</v>
      </c>
      <c r="AN43" s="90">
        <v>8.1330718948070414E-3</v>
      </c>
      <c r="AO43" s="90">
        <v>8.1330718948070414E-3</v>
      </c>
      <c r="AP43" s="90">
        <v>8.1330718948070414E-3</v>
      </c>
      <c r="AQ43" s="90">
        <v>8.1330718948070414E-3</v>
      </c>
      <c r="AR43" s="90">
        <v>8.5249504254555769E-3</v>
      </c>
      <c r="AS43" s="90">
        <v>8.9168289561041125E-3</v>
      </c>
      <c r="AT43" s="90">
        <v>9.308707486752648E-3</v>
      </c>
      <c r="AU43" s="90">
        <v>9.7005860174011836E-3</v>
      </c>
      <c r="AV43" s="90">
        <v>1.0092464548049723E-2</v>
      </c>
      <c r="AW43" s="90">
        <v>1.0092464548049723E-2</v>
      </c>
      <c r="AX43" s="90">
        <v>1.0092464548049723E-2</v>
      </c>
      <c r="AY43" s="90">
        <v>1.0092464548049723E-2</v>
      </c>
      <c r="AZ43" s="90">
        <v>1.0092464548049723E-2</v>
      </c>
      <c r="BA43" s="90">
        <v>1.0092464548049723E-2</v>
      </c>
      <c r="BB43" s="90">
        <v>1.0092464548049723E-2</v>
      </c>
      <c r="BC43" s="90">
        <v>1.0092464548049723E-2</v>
      </c>
      <c r="BD43" s="90">
        <v>1.0092464548049723E-2</v>
      </c>
      <c r="BE43" s="90">
        <v>1.0092464548049723E-2</v>
      </c>
      <c r="BF43" s="90">
        <v>1.0092464548049723E-2</v>
      </c>
      <c r="BG43" s="90">
        <v>1.0092464548049723E-2</v>
      </c>
      <c r="BH43" s="90">
        <v>1.0092464548049723E-2</v>
      </c>
      <c r="BI43" s="90">
        <v>1.0092464548049723E-2</v>
      </c>
      <c r="BJ43" s="90">
        <v>1.0092464548049723E-2</v>
      </c>
      <c r="BK43" s="90">
        <v>1.0092464548049723E-2</v>
      </c>
      <c r="BL43" s="90">
        <v>9.6837828519095066E-3</v>
      </c>
      <c r="BM43" s="90">
        <v>9.2751011557692872E-3</v>
      </c>
      <c r="BN43" s="90">
        <v>8.866419459629073E-3</v>
      </c>
      <c r="BO43" s="90">
        <v>8.4577377634888588E-3</v>
      </c>
      <c r="BP43" s="90">
        <v>8.0490560673486342E-3</v>
      </c>
      <c r="BQ43" s="90">
        <v>8.0490560673486342E-3</v>
      </c>
      <c r="BR43" s="90">
        <v>8.0490560673486342E-3</v>
      </c>
      <c r="BS43" s="90">
        <v>8.0490560673486342E-3</v>
      </c>
      <c r="BT43" s="90">
        <v>8.0490560673486342E-3</v>
      </c>
      <c r="BU43" s="90">
        <v>8.0490560673486342E-3</v>
      </c>
      <c r="BV43" s="90">
        <v>8.0490560673486342E-3</v>
      </c>
      <c r="BW43" s="90">
        <v>8.0490560673486342E-3</v>
      </c>
      <c r="BX43" s="90">
        <v>8.0490560673486342E-3</v>
      </c>
      <c r="BY43" s="90">
        <v>8.0490560673486342E-3</v>
      </c>
      <c r="BZ43" s="90">
        <v>8.0490560673486342E-3</v>
      </c>
      <c r="CA43" s="90">
        <v>8.0490560673486342E-3</v>
      </c>
      <c r="CB43" s="90">
        <v>8.0490560673486342E-3</v>
      </c>
      <c r="CC43" s="90">
        <v>8.0490560673486342E-3</v>
      </c>
      <c r="CD43" s="90">
        <v>8.0490560673486342E-3</v>
      </c>
      <c r="CE43" s="90">
        <v>8.0490560673486342E-3</v>
      </c>
      <c r="CF43" s="90">
        <v>8.0490560673486342E-3</v>
      </c>
      <c r="CG43" s="90">
        <v>8.0490560673486342E-3</v>
      </c>
      <c r="CH43" s="90">
        <v>8.0490560673486342E-3</v>
      </c>
      <c r="CI43" s="90">
        <v>8.0490560673486342E-3</v>
      </c>
      <c r="CJ43" s="90">
        <v>8.0490560673486342E-3</v>
      </c>
      <c r="CK43" s="90">
        <v>7.3441504606137735E-3</v>
      </c>
      <c r="CL43" s="90">
        <v>6.6392448538789128E-3</v>
      </c>
      <c r="CM43" s="90">
        <v>5.9343392471440451E-3</v>
      </c>
      <c r="CN43" s="90">
        <v>5.2294336404091774E-3</v>
      </c>
      <c r="CO43" s="90">
        <v>4.5245280336743167E-3</v>
      </c>
      <c r="CP43" s="90">
        <v>3.8196224269394525E-3</v>
      </c>
      <c r="CQ43" s="90">
        <v>3.1147168202045883E-3</v>
      </c>
      <c r="CR43" s="90">
        <v>2.4098112134697241E-3</v>
      </c>
      <c r="CS43" s="90">
        <v>1.7049056067348621E-3</v>
      </c>
      <c r="CT43" s="90">
        <v>1E-3</v>
      </c>
      <c r="CU43" s="90">
        <v>1E-3</v>
      </c>
      <c r="CV43" s="90">
        <v>1E-3</v>
      </c>
      <c r="CW43" s="90">
        <v>1E-3</v>
      </c>
      <c r="CX43" s="90">
        <v>1E-3</v>
      </c>
      <c r="CY43" s="90">
        <v>1E-3</v>
      </c>
      <c r="CZ43" s="90">
        <v>1E-3</v>
      </c>
      <c r="DA43" s="90">
        <v>1E-3</v>
      </c>
      <c r="DB43" s="90">
        <v>1E-3</v>
      </c>
      <c r="DC43" s="90">
        <v>1E-3</v>
      </c>
      <c r="DD43" s="90">
        <v>1E-3</v>
      </c>
      <c r="DE43" s="90">
        <v>1E-3</v>
      </c>
      <c r="DF43" s="90">
        <v>1E-3</v>
      </c>
      <c r="DG43" s="90">
        <v>1E-3</v>
      </c>
      <c r="DH43" s="90">
        <v>1E-3</v>
      </c>
      <c r="DI43" s="90">
        <v>1E-3</v>
      </c>
      <c r="DJ43" s="90">
        <v>1E-3</v>
      </c>
      <c r="DK43" s="90">
        <v>1E-3</v>
      </c>
      <c r="DL43" s="90">
        <v>1E-3</v>
      </c>
      <c r="DM43" s="90">
        <v>1E-3</v>
      </c>
      <c r="DN43" s="90">
        <v>1E-3</v>
      </c>
      <c r="DO43" s="90">
        <v>1E-3</v>
      </c>
      <c r="DP43" s="90">
        <v>1E-3</v>
      </c>
      <c r="DQ43" s="90">
        <v>1E-3</v>
      </c>
      <c r="DR43" s="94">
        <v>1E-3</v>
      </c>
    </row>
    <row r="44" spans="2:122" x14ac:dyDescent="0.35">
      <c r="B44" s="47">
        <f t="shared" si="3"/>
        <v>2039</v>
      </c>
      <c r="C44" s="90">
        <v>1.1794094236642707E-2</v>
      </c>
      <c r="D44" s="90">
        <v>1.1794094236642707E-2</v>
      </c>
      <c r="E44" s="90">
        <v>1.1794094236642707E-2</v>
      </c>
      <c r="F44" s="90">
        <v>1.1794094236642707E-2</v>
      </c>
      <c r="G44" s="90">
        <v>1.1794094236642707E-2</v>
      </c>
      <c r="H44" s="90">
        <v>1.1794094236642707E-2</v>
      </c>
      <c r="I44" s="90">
        <v>1.1794094236642707E-2</v>
      </c>
      <c r="J44" s="90">
        <v>1.1794094236642707E-2</v>
      </c>
      <c r="K44" s="90">
        <v>1.1794094236642707E-2</v>
      </c>
      <c r="L44" s="90">
        <v>1.1794094236642707E-2</v>
      </c>
      <c r="M44" s="90">
        <v>1.1794094236642707E-2</v>
      </c>
      <c r="N44" s="90">
        <v>1.1794094236642707E-2</v>
      </c>
      <c r="O44" s="90">
        <v>1.1794094236642707E-2</v>
      </c>
      <c r="P44" s="90">
        <v>1.1794094236642707E-2</v>
      </c>
      <c r="Q44" s="90">
        <v>1.1794094236642707E-2</v>
      </c>
      <c r="R44" s="90">
        <v>1.1794094236642707E-2</v>
      </c>
      <c r="S44" s="90">
        <v>1.1794094236642707E-2</v>
      </c>
      <c r="T44" s="90">
        <v>1.1794094236642707E-2</v>
      </c>
      <c r="U44" s="90">
        <v>1.1794094236642707E-2</v>
      </c>
      <c r="V44" s="90">
        <v>1.1794094236642707E-2</v>
      </c>
      <c r="W44" s="90">
        <v>1.1794094236642707E-2</v>
      </c>
      <c r="X44" s="90">
        <v>1.142799200245914E-2</v>
      </c>
      <c r="Y44" s="90">
        <v>1.1061889768275572E-2</v>
      </c>
      <c r="Z44" s="90">
        <v>1.0695787534092005E-2</v>
      </c>
      <c r="AA44" s="90">
        <v>1.0329685299908437E-2</v>
      </c>
      <c r="AB44" s="90">
        <v>9.9635830657248715E-3</v>
      </c>
      <c r="AC44" s="90">
        <v>9.5974808315413048E-3</v>
      </c>
      <c r="AD44" s="90">
        <v>9.2313785973577381E-3</v>
      </c>
      <c r="AE44" s="90">
        <v>8.8652763631741714E-3</v>
      </c>
      <c r="AF44" s="90">
        <v>8.4991741289906046E-3</v>
      </c>
      <c r="AG44" s="90">
        <v>8.1330718948070414E-3</v>
      </c>
      <c r="AH44" s="90">
        <v>8.1330718948070414E-3</v>
      </c>
      <c r="AI44" s="90">
        <v>8.1330718948070414E-3</v>
      </c>
      <c r="AJ44" s="90">
        <v>8.1330718948070414E-3</v>
      </c>
      <c r="AK44" s="90">
        <v>8.1330718948070414E-3</v>
      </c>
      <c r="AL44" s="90">
        <v>8.1330718948070414E-3</v>
      </c>
      <c r="AM44" s="90">
        <v>8.1330718948070414E-3</v>
      </c>
      <c r="AN44" s="90">
        <v>8.1330718948070414E-3</v>
      </c>
      <c r="AO44" s="90">
        <v>8.1330718948070414E-3</v>
      </c>
      <c r="AP44" s="90">
        <v>8.1330718948070414E-3</v>
      </c>
      <c r="AQ44" s="90">
        <v>8.1330718948070414E-3</v>
      </c>
      <c r="AR44" s="90">
        <v>8.5249504254555769E-3</v>
      </c>
      <c r="AS44" s="90">
        <v>8.9168289561041125E-3</v>
      </c>
      <c r="AT44" s="90">
        <v>9.308707486752648E-3</v>
      </c>
      <c r="AU44" s="90">
        <v>9.7005860174011836E-3</v>
      </c>
      <c r="AV44" s="90">
        <v>1.0092464548049723E-2</v>
      </c>
      <c r="AW44" s="90">
        <v>1.0092464548049723E-2</v>
      </c>
      <c r="AX44" s="90">
        <v>1.0092464548049723E-2</v>
      </c>
      <c r="AY44" s="90">
        <v>1.0092464548049723E-2</v>
      </c>
      <c r="AZ44" s="90">
        <v>1.0092464548049723E-2</v>
      </c>
      <c r="BA44" s="90">
        <v>1.0092464548049723E-2</v>
      </c>
      <c r="BB44" s="90">
        <v>1.0092464548049723E-2</v>
      </c>
      <c r="BC44" s="90">
        <v>1.0092464548049723E-2</v>
      </c>
      <c r="BD44" s="90">
        <v>1.0092464548049723E-2</v>
      </c>
      <c r="BE44" s="90">
        <v>1.0092464548049723E-2</v>
      </c>
      <c r="BF44" s="90">
        <v>1.0092464548049723E-2</v>
      </c>
      <c r="BG44" s="90">
        <v>1.0092464548049723E-2</v>
      </c>
      <c r="BH44" s="90">
        <v>1.0092464548049723E-2</v>
      </c>
      <c r="BI44" s="90">
        <v>1.0092464548049723E-2</v>
      </c>
      <c r="BJ44" s="90">
        <v>1.0092464548049723E-2</v>
      </c>
      <c r="BK44" s="90">
        <v>1.0092464548049723E-2</v>
      </c>
      <c r="BL44" s="90">
        <v>9.6837828519095066E-3</v>
      </c>
      <c r="BM44" s="90">
        <v>9.2751011557692872E-3</v>
      </c>
      <c r="BN44" s="90">
        <v>8.866419459629073E-3</v>
      </c>
      <c r="BO44" s="90">
        <v>8.4577377634888588E-3</v>
      </c>
      <c r="BP44" s="90">
        <v>8.0490560673486342E-3</v>
      </c>
      <c r="BQ44" s="90">
        <v>8.0490560673486342E-3</v>
      </c>
      <c r="BR44" s="90">
        <v>8.0490560673486342E-3</v>
      </c>
      <c r="BS44" s="90">
        <v>8.0490560673486342E-3</v>
      </c>
      <c r="BT44" s="90">
        <v>8.0490560673486342E-3</v>
      </c>
      <c r="BU44" s="90">
        <v>8.0490560673486342E-3</v>
      </c>
      <c r="BV44" s="90">
        <v>8.0490560673486342E-3</v>
      </c>
      <c r="BW44" s="90">
        <v>8.0490560673486342E-3</v>
      </c>
      <c r="BX44" s="90">
        <v>8.0490560673486342E-3</v>
      </c>
      <c r="BY44" s="90">
        <v>8.0490560673486342E-3</v>
      </c>
      <c r="BZ44" s="90">
        <v>8.0490560673486342E-3</v>
      </c>
      <c r="CA44" s="90">
        <v>8.0490560673486342E-3</v>
      </c>
      <c r="CB44" s="90">
        <v>8.0490560673486342E-3</v>
      </c>
      <c r="CC44" s="90">
        <v>8.0490560673486342E-3</v>
      </c>
      <c r="CD44" s="90">
        <v>8.0490560673486342E-3</v>
      </c>
      <c r="CE44" s="90">
        <v>8.0490560673486342E-3</v>
      </c>
      <c r="CF44" s="90">
        <v>8.0490560673486342E-3</v>
      </c>
      <c r="CG44" s="90">
        <v>8.0490560673486342E-3</v>
      </c>
      <c r="CH44" s="90">
        <v>8.0490560673486342E-3</v>
      </c>
      <c r="CI44" s="90">
        <v>8.0490560673486342E-3</v>
      </c>
      <c r="CJ44" s="90">
        <v>8.0490560673486342E-3</v>
      </c>
      <c r="CK44" s="90">
        <v>7.3441504606137735E-3</v>
      </c>
      <c r="CL44" s="90">
        <v>6.6392448538789128E-3</v>
      </c>
      <c r="CM44" s="90">
        <v>5.9343392471440451E-3</v>
      </c>
      <c r="CN44" s="90">
        <v>5.2294336404091774E-3</v>
      </c>
      <c r="CO44" s="90">
        <v>4.5245280336743167E-3</v>
      </c>
      <c r="CP44" s="90">
        <v>3.8196224269394525E-3</v>
      </c>
      <c r="CQ44" s="90">
        <v>3.1147168202045883E-3</v>
      </c>
      <c r="CR44" s="90">
        <v>2.4098112134697241E-3</v>
      </c>
      <c r="CS44" s="90">
        <v>1.7049056067348621E-3</v>
      </c>
      <c r="CT44" s="90">
        <v>1E-3</v>
      </c>
      <c r="CU44" s="90">
        <v>1E-3</v>
      </c>
      <c r="CV44" s="90">
        <v>1E-3</v>
      </c>
      <c r="CW44" s="90">
        <v>1E-3</v>
      </c>
      <c r="CX44" s="90">
        <v>1E-3</v>
      </c>
      <c r="CY44" s="90">
        <v>1E-3</v>
      </c>
      <c r="CZ44" s="90">
        <v>1E-3</v>
      </c>
      <c r="DA44" s="90">
        <v>1E-3</v>
      </c>
      <c r="DB44" s="90">
        <v>1E-3</v>
      </c>
      <c r="DC44" s="90">
        <v>1E-3</v>
      </c>
      <c r="DD44" s="90">
        <v>1E-3</v>
      </c>
      <c r="DE44" s="90">
        <v>1E-3</v>
      </c>
      <c r="DF44" s="90">
        <v>1E-3</v>
      </c>
      <c r="DG44" s="90">
        <v>1E-3</v>
      </c>
      <c r="DH44" s="90">
        <v>1E-3</v>
      </c>
      <c r="DI44" s="90">
        <v>1E-3</v>
      </c>
      <c r="DJ44" s="90">
        <v>1E-3</v>
      </c>
      <c r="DK44" s="90">
        <v>1E-3</v>
      </c>
      <c r="DL44" s="90">
        <v>1E-3</v>
      </c>
      <c r="DM44" s="90">
        <v>1E-3</v>
      </c>
      <c r="DN44" s="90">
        <v>1E-3</v>
      </c>
      <c r="DO44" s="90">
        <v>1E-3</v>
      </c>
      <c r="DP44" s="90">
        <v>1E-3</v>
      </c>
      <c r="DQ44" s="90">
        <v>1E-3</v>
      </c>
      <c r="DR44" s="94">
        <v>1E-3</v>
      </c>
    </row>
    <row r="45" spans="2:122" x14ac:dyDescent="0.35">
      <c r="B45" s="47">
        <f t="shared" si="3"/>
        <v>2040</v>
      </c>
      <c r="C45" s="90">
        <v>9.4352753893141659E-3</v>
      </c>
      <c r="D45" s="90">
        <v>9.4352753893141659E-3</v>
      </c>
      <c r="E45" s="90">
        <v>9.4352753893141659E-3</v>
      </c>
      <c r="F45" s="90">
        <v>9.4352753893141659E-3</v>
      </c>
      <c r="G45" s="90">
        <v>9.4352753893141659E-3</v>
      </c>
      <c r="H45" s="90">
        <v>9.4352753893141659E-3</v>
      </c>
      <c r="I45" s="90">
        <v>9.4352753893141659E-3</v>
      </c>
      <c r="J45" s="90">
        <v>9.4352753893141659E-3</v>
      </c>
      <c r="K45" s="90">
        <v>9.4352753893141659E-3</v>
      </c>
      <c r="L45" s="90">
        <v>9.4352753893141659E-3</v>
      </c>
      <c r="M45" s="90">
        <v>9.4352753893141659E-3</v>
      </c>
      <c r="N45" s="90">
        <v>9.4352753893141659E-3</v>
      </c>
      <c r="O45" s="90">
        <v>9.4352753893141659E-3</v>
      </c>
      <c r="P45" s="90">
        <v>9.4352753893141659E-3</v>
      </c>
      <c r="Q45" s="90">
        <v>9.4352753893141659E-3</v>
      </c>
      <c r="R45" s="90">
        <v>9.4352753893141659E-3</v>
      </c>
      <c r="S45" s="90">
        <v>9.4352753893141659E-3</v>
      </c>
      <c r="T45" s="90">
        <v>9.4352753893141659E-3</v>
      </c>
      <c r="U45" s="90">
        <v>9.4352753893141659E-3</v>
      </c>
      <c r="V45" s="90">
        <v>9.4352753893141659E-3</v>
      </c>
      <c r="W45" s="90">
        <v>9.4352753893141659E-3</v>
      </c>
      <c r="X45" s="90">
        <v>9.1423936019673115E-3</v>
      </c>
      <c r="Y45" s="90">
        <v>8.849511814620457E-3</v>
      </c>
      <c r="Z45" s="90">
        <v>8.5566300272736043E-3</v>
      </c>
      <c r="AA45" s="90">
        <v>8.2637482399267499E-3</v>
      </c>
      <c r="AB45" s="90">
        <v>7.9708664525798972E-3</v>
      </c>
      <c r="AC45" s="90">
        <v>7.6779846652330437E-3</v>
      </c>
      <c r="AD45" s="90">
        <v>7.3851028778861901E-3</v>
      </c>
      <c r="AE45" s="90">
        <v>7.0922210905393374E-3</v>
      </c>
      <c r="AF45" s="90">
        <v>6.7993393031924839E-3</v>
      </c>
      <c r="AG45" s="90">
        <v>6.5064575158456329E-3</v>
      </c>
      <c r="AH45" s="90">
        <v>6.5064575158456329E-3</v>
      </c>
      <c r="AI45" s="90">
        <v>6.5064575158456329E-3</v>
      </c>
      <c r="AJ45" s="90">
        <v>6.5064575158456329E-3</v>
      </c>
      <c r="AK45" s="90">
        <v>6.5064575158456329E-3</v>
      </c>
      <c r="AL45" s="90">
        <v>6.5064575158456329E-3</v>
      </c>
      <c r="AM45" s="90">
        <v>6.5064575158456329E-3</v>
      </c>
      <c r="AN45" s="90">
        <v>6.5064575158456329E-3</v>
      </c>
      <c r="AO45" s="90">
        <v>6.5064575158456329E-3</v>
      </c>
      <c r="AP45" s="90">
        <v>6.5064575158456329E-3</v>
      </c>
      <c r="AQ45" s="90">
        <v>6.5064575158456329E-3</v>
      </c>
      <c r="AR45" s="90">
        <v>6.8199603403644614E-3</v>
      </c>
      <c r="AS45" s="90">
        <v>7.1334631648832898E-3</v>
      </c>
      <c r="AT45" s="90">
        <v>7.4469659894021182E-3</v>
      </c>
      <c r="AU45" s="90">
        <v>7.7604688139209467E-3</v>
      </c>
      <c r="AV45" s="90">
        <v>8.0739716384397777E-3</v>
      </c>
      <c r="AW45" s="90">
        <v>8.0739716384397777E-3</v>
      </c>
      <c r="AX45" s="90">
        <v>8.0739716384397777E-3</v>
      </c>
      <c r="AY45" s="90">
        <v>8.0739716384397777E-3</v>
      </c>
      <c r="AZ45" s="90">
        <v>8.0739716384397777E-3</v>
      </c>
      <c r="BA45" s="90">
        <v>8.0739716384397777E-3</v>
      </c>
      <c r="BB45" s="90">
        <v>8.0739716384397777E-3</v>
      </c>
      <c r="BC45" s="90">
        <v>8.0739716384397777E-3</v>
      </c>
      <c r="BD45" s="90">
        <v>8.0739716384397777E-3</v>
      </c>
      <c r="BE45" s="90">
        <v>8.0739716384397777E-3</v>
      </c>
      <c r="BF45" s="90">
        <v>8.0739716384397777E-3</v>
      </c>
      <c r="BG45" s="90">
        <v>8.0739716384397777E-3</v>
      </c>
      <c r="BH45" s="90">
        <v>8.0739716384397777E-3</v>
      </c>
      <c r="BI45" s="90">
        <v>8.0739716384397777E-3</v>
      </c>
      <c r="BJ45" s="90">
        <v>8.0739716384397777E-3</v>
      </c>
      <c r="BK45" s="90">
        <v>8.0739716384397777E-3</v>
      </c>
      <c r="BL45" s="90">
        <v>7.7470262815276057E-3</v>
      </c>
      <c r="BM45" s="90">
        <v>7.4200809246154301E-3</v>
      </c>
      <c r="BN45" s="90">
        <v>7.0931355677032581E-3</v>
      </c>
      <c r="BO45" s="90">
        <v>6.7661902107910869E-3</v>
      </c>
      <c r="BP45" s="90">
        <v>6.439244853878907E-3</v>
      </c>
      <c r="BQ45" s="90">
        <v>6.439244853878907E-3</v>
      </c>
      <c r="BR45" s="90">
        <v>6.439244853878907E-3</v>
      </c>
      <c r="BS45" s="90">
        <v>6.439244853878907E-3</v>
      </c>
      <c r="BT45" s="90">
        <v>6.439244853878907E-3</v>
      </c>
      <c r="BU45" s="90">
        <v>6.439244853878907E-3</v>
      </c>
      <c r="BV45" s="90">
        <v>6.439244853878907E-3</v>
      </c>
      <c r="BW45" s="90">
        <v>6.439244853878907E-3</v>
      </c>
      <c r="BX45" s="90">
        <v>6.439244853878907E-3</v>
      </c>
      <c r="BY45" s="90">
        <v>6.439244853878907E-3</v>
      </c>
      <c r="BZ45" s="90">
        <v>6.439244853878907E-3</v>
      </c>
      <c r="CA45" s="90">
        <v>6.439244853878907E-3</v>
      </c>
      <c r="CB45" s="90">
        <v>6.439244853878907E-3</v>
      </c>
      <c r="CC45" s="90">
        <v>6.439244853878907E-3</v>
      </c>
      <c r="CD45" s="90">
        <v>6.439244853878907E-3</v>
      </c>
      <c r="CE45" s="90">
        <v>6.439244853878907E-3</v>
      </c>
      <c r="CF45" s="90">
        <v>6.439244853878907E-3</v>
      </c>
      <c r="CG45" s="90">
        <v>6.439244853878907E-3</v>
      </c>
      <c r="CH45" s="90">
        <v>6.439244853878907E-3</v>
      </c>
      <c r="CI45" s="90">
        <v>6.439244853878907E-3</v>
      </c>
      <c r="CJ45" s="90">
        <v>6.439244853878907E-3</v>
      </c>
      <c r="CK45" s="90">
        <v>5.8753203684910188E-3</v>
      </c>
      <c r="CL45" s="90">
        <v>5.3113958831031306E-3</v>
      </c>
      <c r="CM45" s="90">
        <v>4.7474713977152362E-3</v>
      </c>
      <c r="CN45" s="90">
        <v>4.1835469123273419E-3</v>
      </c>
      <c r="CO45" s="90">
        <v>3.6196224269394533E-3</v>
      </c>
      <c r="CP45" s="90">
        <v>3.055697941551562E-3</v>
      </c>
      <c r="CQ45" s="90">
        <v>2.4917734561636707E-3</v>
      </c>
      <c r="CR45" s="90">
        <v>1.9278489707757792E-3</v>
      </c>
      <c r="CS45" s="90">
        <v>1.3639244853878897E-3</v>
      </c>
      <c r="CT45" s="90">
        <v>8.0000000000000004E-4</v>
      </c>
      <c r="CU45" s="90">
        <v>8.0000000000000004E-4</v>
      </c>
      <c r="CV45" s="90">
        <v>8.0000000000000004E-4</v>
      </c>
      <c r="CW45" s="90">
        <v>8.0000000000000004E-4</v>
      </c>
      <c r="CX45" s="90">
        <v>8.0000000000000004E-4</v>
      </c>
      <c r="CY45" s="90">
        <v>8.0000000000000004E-4</v>
      </c>
      <c r="CZ45" s="90">
        <v>8.0000000000000004E-4</v>
      </c>
      <c r="DA45" s="90">
        <v>8.0000000000000004E-4</v>
      </c>
      <c r="DB45" s="90">
        <v>8.0000000000000004E-4</v>
      </c>
      <c r="DC45" s="90">
        <v>8.0000000000000004E-4</v>
      </c>
      <c r="DD45" s="90">
        <v>8.0000000000000004E-4</v>
      </c>
      <c r="DE45" s="90">
        <v>8.0000000000000004E-4</v>
      </c>
      <c r="DF45" s="90">
        <v>8.0000000000000004E-4</v>
      </c>
      <c r="DG45" s="90">
        <v>8.0000000000000004E-4</v>
      </c>
      <c r="DH45" s="90">
        <v>8.0000000000000004E-4</v>
      </c>
      <c r="DI45" s="90">
        <v>8.0000000000000004E-4</v>
      </c>
      <c r="DJ45" s="90">
        <v>8.0000000000000004E-4</v>
      </c>
      <c r="DK45" s="90">
        <v>8.0000000000000004E-4</v>
      </c>
      <c r="DL45" s="90">
        <v>8.0000000000000004E-4</v>
      </c>
      <c r="DM45" s="90">
        <v>8.0000000000000004E-4</v>
      </c>
      <c r="DN45" s="90">
        <v>8.0000000000000004E-4</v>
      </c>
      <c r="DO45" s="90">
        <v>8.0000000000000004E-4</v>
      </c>
      <c r="DP45" s="90">
        <v>8.0000000000000004E-4</v>
      </c>
      <c r="DQ45" s="90">
        <v>8.0000000000000004E-4</v>
      </c>
      <c r="DR45" s="94">
        <v>8.0000000000000004E-4</v>
      </c>
    </row>
    <row r="46" spans="2:122" x14ac:dyDescent="0.35">
      <c r="B46" s="47">
        <f t="shared" si="3"/>
        <v>2041</v>
      </c>
      <c r="C46" s="90">
        <v>7.0764565419856248E-3</v>
      </c>
      <c r="D46" s="90">
        <v>7.0764565419856248E-3</v>
      </c>
      <c r="E46" s="90">
        <v>7.0764565419856248E-3</v>
      </c>
      <c r="F46" s="90">
        <v>7.0764565419856248E-3</v>
      </c>
      <c r="G46" s="90">
        <v>7.0764565419856248E-3</v>
      </c>
      <c r="H46" s="90">
        <v>7.0764565419856248E-3</v>
      </c>
      <c r="I46" s="90">
        <v>7.0764565419856248E-3</v>
      </c>
      <c r="J46" s="90">
        <v>7.0764565419856248E-3</v>
      </c>
      <c r="K46" s="90">
        <v>7.0764565419856248E-3</v>
      </c>
      <c r="L46" s="90">
        <v>7.0764565419856248E-3</v>
      </c>
      <c r="M46" s="90">
        <v>7.0764565419856248E-3</v>
      </c>
      <c r="N46" s="90">
        <v>7.0764565419856248E-3</v>
      </c>
      <c r="O46" s="90">
        <v>7.0764565419856248E-3</v>
      </c>
      <c r="P46" s="90">
        <v>7.0764565419856248E-3</v>
      </c>
      <c r="Q46" s="90">
        <v>7.0764565419856248E-3</v>
      </c>
      <c r="R46" s="90">
        <v>7.0764565419856248E-3</v>
      </c>
      <c r="S46" s="90">
        <v>7.0764565419856248E-3</v>
      </c>
      <c r="T46" s="90">
        <v>7.0764565419856248E-3</v>
      </c>
      <c r="U46" s="90">
        <v>7.0764565419856248E-3</v>
      </c>
      <c r="V46" s="90">
        <v>7.0764565419856248E-3</v>
      </c>
      <c r="W46" s="90">
        <v>7.0764565419856248E-3</v>
      </c>
      <c r="X46" s="90">
        <v>6.8567952014754836E-3</v>
      </c>
      <c r="Y46" s="90">
        <v>6.6371338609653423E-3</v>
      </c>
      <c r="Z46" s="90">
        <v>6.4174725204552037E-3</v>
      </c>
      <c r="AA46" s="90">
        <v>6.1978111799450624E-3</v>
      </c>
      <c r="AB46" s="90">
        <v>5.9781498394349229E-3</v>
      </c>
      <c r="AC46" s="90">
        <v>5.7584884989247825E-3</v>
      </c>
      <c r="AD46" s="90">
        <v>5.5388271584146422E-3</v>
      </c>
      <c r="AE46" s="90">
        <v>5.3191658179045035E-3</v>
      </c>
      <c r="AF46" s="90">
        <v>5.0995044773943631E-3</v>
      </c>
      <c r="AG46" s="90">
        <v>4.8798431368842245E-3</v>
      </c>
      <c r="AH46" s="90">
        <v>4.8798431368842245E-3</v>
      </c>
      <c r="AI46" s="90">
        <v>4.8798431368842245E-3</v>
      </c>
      <c r="AJ46" s="90">
        <v>4.8798431368842245E-3</v>
      </c>
      <c r="AK46" s="90">
        <v>4.8798431368842245E-3</v>
      </c>
      <c r="AL46" s="90">
        <v>4.8798431368842245E-3</v>
      </c>
      <c r="AM46" s="90">
        <v>4.8798431368842245E-3</v>
      </c>
      <c r="AN46" s="90">
        <v>4.8798431368842245E-3</v>
      </c>
      <c r="AO46" s="90">
        <v>4.8798431368842245E-3</v>
      </c>
      <c r="AP46" s="90">
        <v>4.8798431368842245E-3</v>
      </c>
      <c r="AQ46" s="90">
        <v>4.8798431368842245E-3</v>
      </c>
      <c r="AR46" s="90">
        <v>5.1149702552733458E-3</v>
      </c>
      <c r="AS46" s="90">
        <v>5.3500973736624671E-3</v>
      </c>
      <c r="AT46" s="90">
        <v>5.5852244920515885E-3</v>
      </c>
      <c r="AU46" s="90">
        <v>5.8203516104407098E-3</v>
      </c>
      <c r="AV46" s="90">
        <v>6.0554787288298328E-3</v>
      </c>
      <c r="AW46" s="90">
        <v>6.0554787288298328E-3</v>
      </c>
      <c r="AX46" s="90">
        <v>6.0554787288298328E-3</v>
      </c>
      <c r="AY46" s="90">
        <v>6.0554787288298328E-3</v>
      </c>
      <c r="AZ46" s="90">
        <v>6.0554787288298328E-3</v>
      </c>
      <c r="BA46" s="90">
        <v>6.0554787288298328E-3</v>
      </c>
      <c r="BB46" s="90">
        <v>6.0554787288298328E-3</v>
      </c>
      <c r="BC46" s="90">
        <v>6.0554787288298328E-3</v>
      </c>
      <c r="BD46" s="90">
        <v>6.0554787288298328E-3</v>
      </c>
      <c r="BE46" s="90">
        <v>6.0554787288298328E-3</v>
      </c>
      <c r="BF46" s="90">
        <v>6.0554787288298328E-3</v>
      </c>
      <c r="BG46" s="90">
        <v>6.0554787288298328E-3</v>
      </c>
      <c r="BH46" s="90">
        <v>6.0554787288298328E-3</v>
      </c>
      <c r="BI46" s="90">
        <v>6.0554787288298328E-3</v>
      </c>
      <c r="BJ46" s="90">
        <v>6.0554787288298328E-3</v>
      </c>
      <c r="BK46" s="90">
        <v>6.0554787288298328E-3</v>
      </c>
      <c r="BL46" s="90">
        <v>5.8102697111457047E-3</v>
      </c>
      <c r="BM46" s="90">
        <v>5.565060693461573E-3</v>
      </c>
      <c r="BN46" s="90">
        <v>5.3198516757774431E-3</v>
      </c>
      <c r="BO46" s="90">
        <v>5.074642658093315E-3</v>
      </c>
      <c r="BP46" s="90">
        <v>4.8294336404091798E-3</v>
      </c>
      <c r="BQ46" s="90">
        <v>4.8294336404091798E-3</v>
      </c>
      <c r="BR46" s="90">
        <v>4.8294336404091798E-3</v>
      </c>
      <c r="BS46" s="90">
        <v>4.8294336404091798E-3</v>
      </c>
      <c r="BT46" s="90">
        <v>4.8294336404091798E-3</v>
      </c>
      <c r="BU46" s="90">
        <v>4.8294336404091798E-3</v>
      </c>
      <c r="BV46" s="90">
        <v>4.8294336404091798E-3</v>
      </c>
      <c r="BW46" s="90">
        <v>4.8294336404091798E-3</v>
      </c>
      <c r="BX46" s="90">
        <v>4.8294336404091798E-3</v>
      </c>
      <c r="BY46" s="90">
        <v>4.8294336404091798E-3</v>
      </c>
      <c r="BZ46" s="90">
        <v>4.8294336404091798E-3</v>
      </c>
      <c r="CA46" s="90">
        <v>4.8294336404091798E-3</v>
      </c>
      <c r="CB46" s="90">
        <v>4.8294336404091798E-3</v>
      </c>
      <c r="CC46" s="90">
        <v>4.8294336404091798E-3</v>
      </c>
      <c r="CD46" s="90">
        <v>4.8294336404091798E-3</v>
      </c>
      <c r="CE46" s="90">
        <v>4.8294336404091798E-3</v>
      </c>
      <c r="CF46" s="90">
        <v>4.8294336404091798E-3</v>
      </c>
      <c r="CG46" s="90">
        <v>4.8294336404091798E-3</v>
      </c>
      <c r="CH46" s="90">
        <v>4.8294336404091798E-3</v>
      </c>
      <c r="CI46" s="90">
        <v>4.8294336404091798E-3</v>
      </c>
      <c r="CJ46" s="90">
        <v>4.8294336404091798E-3</v>
      </c>
      <c r="CK46" s="90">
        <v>4.4064902763682641E-3</v>
      </c>
      <c r="CL46" s="90">
        <v>3.9835469123273484E-3</v>
      </c>
      <c r="CM46" s="90">
        <v>3.5606035482864274E-3</v>
      </c>
      <c r="CN46" s="90">
        <v>3.1376601842455065E-3</v>
      </c>
      <c r="CO46" s="90">
        <v>2.7147168202045898E-3</v>
      </c>
      <c r="CP46" s="90">
        <v>2.2917734561636715E-3</v>
      </c>
      <c r="CQ46" s="90">
        <v>1.8688300921227531E-3</v>
      </c>
      <c r="CR46" s="90">
        <v>1.4458867280818344E-3</v>
      </c>
      <c r="CS46" s="90">
        <v>1.0229433640409173E-3</v>
      </c>
      <c r="CT46" s="90">
        <v>6.0000000000000006E-4</v>
      </c>
      <c r="CU46" s="90">
        <v>6.0000000000000006E-4</v>
      </c>
      <c r="CV46" s="90">
        <v>6.0000000000000006E-4</v>
      </c>
      <c r="CW46" s="90">
        <v>6.0000000000000006E-4</v>
      </c>
      <c r="CX46" s="90">
        <v>6.0000000000000006E-4</v>
      </c>
      <c r="CY46" s="90">
        <v>6.0000000000000006E-4</v>
      </c>
      <c r="CZ46" s="90">
        <v>6.0000000000000006E-4</v>
      </c>
      <c r="DA46" s="90">
        <v>6.0000000000000006E-4</v>
      </c>
      <c r="DB46" s="90">
        <v>6.0000000000000006E-4</v>
      </c>
      <c r="DC46" s="90">
        <v>6.0000000000000006E-4</v>
      </c>
      <c r="DD46" s="90">
        <v>6.0000000000000006E-4</v>
      </c>
      <c r="DE46" s="90">
        <v>6.0000000000000006E-4</v>
      </c>
      <c r="DF46" s="90">
        <v>6.0000000000000006E-4</v>
      </c>
      <c r="DG46" s="90">
        <v>6.0000000000000006E-4</v>
      </c>
      <c r="DH46" s="90">
        <v>6.0000000000000006E-4</v>
      </c>
      <c r="DI46" s="90">
        <v>6.0000000000000006E-4</v>
      </c>
      <c r="DJ46" s="90">
        <v>6.0000000000000006E-4</v>
      </c>
      <c r="DK46" s="90">
        <v>6.0000000000000006E-4</v>
      </c>
      <c r="DL46" s="90">
        <v>6.0000000000000006E-4</v>
      </c>
      <c r="DM46" s="90">
        <v>6.0000000000000006E-4</v>
      </c>
      <c r="DN46" s="90">
        <v>6.0000000000000006E-4</v>
      </c>
      <c r="DO46" s="90">
        <v>6.0000000000000006E-4</v>
      </c>
      <c r="DP46" s="90">
        <v>6.0000000000000006E-4</v>
      </c>
      <c r="DQ46" s="90">
        <v>6.0000000000000006E-4</v>
      </c>
      <c r="DR46" s="94">
        <v>6.0000000000000006E-4</v>
      </c>
    </row>
    <row r="47" spans="2:122" x14ac:dyDescent="0.35">
      <c r="B47" s="47">
        <f t="shared" si="3"/>
        <v>2042</v>
      </c>
      <c r="C47" s="90">
        <v>4.7176376946570838E-3</v>
      </c>
      <c r="D47" s="90">
        <v>4.7176376946570838E-3</v>
      </c>
      <c r="E47" s="90">
        <v>4.7176376946570838E-3</v>
      </c>
      <c r="F47" s="90">
        <v>4.7176376946570838E-3</v>
      </c>
      <c r="G47" s="90">
        <v>4.7176376946570838E-3</v>
      </c>
      <c r="H47" s="90">
        <v>4.7176376946570838E-3</v>
      </c>
      <c r="I47" s="90">
        <v>4.7176376946570838E-3</v>
      </c>
      <c r="J47" s="90">
        <v>4.7176376946570838E-3</v>
      </c>
      <c r="K47" s="90">
        <v>4.7176376946570838E-3</v>
      </c>
      <c r="L47" s="90">
        <v>4.7176376946570838E-3</v>
      </c>
      <c r="M47" s="90">
        <v>4.7176376946570838E-3</v>
      </c>
      <c r="N47" s="90">
        <v>4.7176376946570838E-3</v>
      </c>
      <c r="O47" s="90">
        <v>4.7176376946570838E-3</v>
      </c>
      <c r="P47" s="90">
        <v>4.7176376946570838E-3</v>
      </c>
      <c r="Q47" s="90">
        <v>4.7176376946570838E-3</v>
      </c>
      <c r="R47" s="90">
        <v>4.7176376946570838E-3</v>
      </c>
      <c r="S47" s="90">
        <v>4.7176376946570838E-3</v>
      </c>
      <c r="T47" s="90">
        <v>4.7176376946570838E-3</v>
      </c>
      <c r="U47" s="90">
        <v>4.7176376946570838E-3</v>
      </c>
      <c r="V47" s="90">
        <v>4.7176376946570838E-3</v>
      </c>
      <c r="W47" s="90">
        <v>4.7176376946570838E-3</v>
      </c>
      <c r="X47" s="90">
        <v>4.5711968009836557E-3</v>
      </c>
      <c r="Y47" s="90">
        <v>4.4247559073102277E-3</v>
      </c>
      <c r="Z47" s="90">
        <v>4.278315013636803E-3</v>
      </c>
      <c r="AA47" s="90">
        <v>4.131874119963375E-3</v>
      </c>
      <c r="AB47" s="90">
        <v>3.9854332262899486E-3</v>
      </c>
      <c r="AC47" s="90">
        <v>3.8389923326165214E-3</v>
      </c>
      <c r="AD47" s="90">
        <v>3.6925514389430946E-3</v>
      </c>
      <c r="AE47" s="90">
        <v>3.5461105452696691E-3</v>
      </c>
      <c r="AF47" s="90">
        <v>3.3996696515962424E-3</v>
      </c>
      <c r="AG47" s="90">
        <v>3.253228757922816E-3</v>
      </c>
      <c r="AH47" s="90">
        <v>3.253228757922816E-3</v>
      </c>
      <c r="AI47" s="90">
        <v>3.253228757922816E-3</v>
      </c>
      <c r="AJ47" s="90">
        <v>3.253228757922816E-3</v>
      </c>
      <c r="AK47" s="90">
        <v>3.253228757922816E-3</v>
      </c>
      <c r="AL47" s="90">
        <v>3.253228757922816E-3</v>
      </c>
      <c r="AM47" s="90">
        <v>3.253228757922816E-3</v>
      </c>
      <c r="AN47" s="90">
        <v>3.253228757922816E-3</v>
      </c>
      <c r="AO47" s="90">
        <v>3.253228757922816E-3</v>
      </c>
      <c r="AP47" s="90">
        <v>3.253228757922816E-3</v>
      </c>
      <c r="AQ47" s="90">
        <v>3.253228757922816E-3</v>
      </c>
      <c r="AR47" s="90">
        <v>3.4099801701822302E-3</v>
      </c>
      <c r="AS47" s="90">
        <v>3.5667315824416445E-3</v>
      </c>
      <c r="AT47" s="90">
        <v>3.7234829947010587E-3</v>
      </c>
      <c r="AU47" s="90">
        <v>3.8802344069604729E-3</v>
      </c>
      <c r="AV47" s="90">
        <v>4.036985819219888E-3</v>
      </c>
      <c r="AW47" s="90">
        <v>4.036985819219888E-3</v>
      </c>
      <c r="AX47" s="90">
        <v>4.036985819219888E-3</v>
      </c>
      <c r="AY47" s="90">
        <v>4.036985819219888E-3</v>
      </c>
      <c r="AZ47" s="90">
        <v>4.036985819219888E-3</v>
      </c>
      <c r="BA47" s="90">
        <v>4.036985819219888E-3</v>
      </c>
      <c r="BB47" s="90">
        <v>4.036985819219888E-3</v>
      </c>
      <c r="BC47" s="90">
        <v>4.036985819219888E-3</v>
      </c>
      <c r="BD47" s="90">
        <v>4.036985819219888E-3</v>
      </c>
      <c r="BE47" s="90">
        <v>4.036985819219888E-3</v>
      </c>
      <c r="BF47" s="90">
        <v>4.036985819219888E-3</v>
      </c>
      <c r="BG47" s="90">
        <v>4.036985819219888E-3</v>
      </c>
      <c r="BH47" s="90">
        <v>4.036985819219888E-3</v>
      </c>
      <c r="BI47" s="90">
        <v>4.036985819219888E-3</v>
      </c>
      <c r="BJ47" s="90">
        <v>4.036985819219888E-3</v>
      </c>
      <c r="BK47" s="90">
        <v>4.036985819219888E-3</v>
      </c>
      <c r="BL47" s="90">
        <v>3.8735131407638033E-3</v>
      </c>
      <c r="BM47" s="90">
        <v>3.7100404623077155E-3</v>
      </c>
      <c r="BN47" s="90">
        <v>3.5465677838516286E-3</v>
      </c>
      <c r="BO47" s="90">
        <v>3.383095105395543E-3</v>
      </c>
      <c r="BP47" s="90">
        <v>3.2196224269394531E-3</v>
      </c>
      <c r="BQ47" s="90">
        <v>3.2196224269394531E-3</v>
      </c>
      <c r="BR47" s="90">
        <v>3.2196224269394531E-3</v>
      </c>
      <c r="BS47" s="90">
        <v>3.2196224269394531E-3</v>
      </c>
      <c r="BT47" s="90">
        <v>3.2196224269394531E-3</v>
      </c>
      <c r="BU47" s="90">
        <v>3.2196224269394531E-3</v>
      </c>
      <c r="BV47" s="90">
        <v>3.2196224269394531E-3</v>
      </c>
      <c r="BW47" s="90">
        <v>3.2196224269394531E-3</v>
      </c>
      <c r="BX47" s="90">
        <v>3.2196224269394531E-3</v>
      </c>
      <c r="BY47" s="90">
        <v>3.2196224269394531E-3</v>
      </c>
      <c r="BZ47" s="90">
        <v>3.2196224269394531E-3</v>
      </c>
      <c r="CA47" s="90">
        <v>3.2196224269394531E-3</v>
      </c>
      <c r="CB47" s="90">
        <v>3.2196224269394531E-3</v>
      </c>
      <c r="CC47" s="90">
        <v>3.2196224269394531E-3</v>
      </c>
      <c r="CD47" s="90">
        <v>3.2196224269394531E-3</v>
      </c>
      <c r="CE47" s="90">
        <v>3.2196224269394531E-3</v>
      </c>
      <c r="CF47" s="90">
        <v>3.2196224269394531E-3</v>
      </c>
      <c r="CG47" s="90">
        <v>3.2196224269394531E-3</v>
      </c>
      <c r="CH47" s="90">
        <v>3.2196224269394531E-3</v>
      </c>
      <c r="CI47" s="90">
        <v>3.2196224269394531E-3</v>
      </c>
      <c r="CJ47" s="90">
        <v>3.2196224269394531E-3</v>
      </c>
      <c r="CK47" s="90">
        <v>2.9376601842455094E-3</v>
      </c>
      <c r="CL47" s="90">
        <v>2.6556979415515657E-3</v>
      </c>
      <c r="CM47" s="90">
        <v>2.3737356988576186E-3</v>
      </c>
      <c r="CN47" s="90">
        <v>2.091773456163671E-3</v>
      </c>
      <c r="CO47" s="90">
        <v>1.8098112134697264E-3</v>
      </c>
      <c r="CP47" s="90">
        <v>1.527848970775781E-3</v>
      </c>
      <c r="CQ47" s="90">
        <v>1.2458867280818356E-3</v>
      </c>
      <c r="CR47" s="90">
        <v>9.639244853878895E-4</v>
      </c>
      <c r="CS47" s="90">
        <v>6.8196224269394495E-4</v>
      </c>
      <c r="CT47" s="90">
        <v>4.0000000000000007E-4</v>
      </c>
      <c r="CU47" s="90">
        <v>4.0000000000000007E-4</v>
      </c>
      <c r="CV47" s="90">
        <v>4.0000000000000007E-4</v>
      </c>
      <c r="CW47" s="90">
        <v>4.0000000000000007E-4</v>
      </c>
      <c r="CX47" s="90">
        <v>4.0000000000000007E-4</v>
      </c>
      <c r="CY47" s="90">
        <v>4.0000000000000007E-4</v>
      </c>
      <c r="CZ47" s="90">
        <v>4.0000000000000007E-4</v>
      </c>
      <c r="DA47" s="90">
        <v>4.0000000000000007E-4</v>
      </c>
      <c r="DB47" s="90">
        <v>4.0000000000000007E-4</v>
      </c>
      <c r="DC47" s="90">
        <v>4.0000000000000007E-4</v>
      </c>
      <c r="DD47" s="90">
        <v>4.0000000000000007E-4</v>
      </c>
      <c r="DE47" s="90">
        <v>4.0000000000000007E-4</v>
      </c>
      <c r="DF47" s="90">
        <v>4.0000000000000007E-4</v>
      </c>
      <c r="DG47" s="90">
        <v>4.0000000000000007E-4</v>
      </c>
      <c r="DH47" s="90">
        <v>4.0000000000000007E-4</v>
      </c>
      <c r="DI47" s="90">
        <v>4.0000000000000007E-4</v>
      </c>
      <c r="DJ47" s="90">
        <v>4.0000000000000007E-4</v>
      </c>
      <c r="DK47" s="90">
        <v>4.0000000000000007E-4</v>
      </c>
      <c r="DL47" s="90">
        <v>4.0000000000000007E-4</v>
      </c>
      <c r="DM47" s="90">
        <v>4.0000000000000007E-4</v>
      </c>
      <c r="DN47" s="90">
        <v>4.0000000000000007E-4</v>
      </c>
      <c r="DO47" s="90">
        <v>4.0000000000000007E-4</v>
      </c>
      <c r="DP47" s="90">
        <v>4.0000000000000007E-4</v>
      </c>
      <c r="DQ47" s="90">
        <v>4.0000000000000007E-4</v>
      </c>
      <c r="DR47" s="94">
        <v>4.0000000000000007E-4</v>
      </c>
    </row>
    <row r="48" spans="2:122" x14ac:dyDescent="0.35">
      <c r="B48" s="47">
        <f t="shared" si="3"/>
        <v>2043</v>
      </c>
      <c r="C48" s="90">
        <v>2.3588188473285423E-3</v>
      </c>
      <c r="D48" s="90">
        <v>2.3588188473285423E-3</v>
      </c>
      <c r="E48" s="90">
        <v>2.3588188473285423E-3</v>
      </c>
      <c r="F48" s="90">
        <v>2.3588188473285423E-3</v>
      </c>
      <c r="G48" s="90">
        <v>2.3588188473285423E-3</v>
      </c>
      <c r="H48" s="90">
        <v>2.3588188473285423E-3</v>
      </c>
      <c r="I48" s="90">
        <v>2.3588188473285423E-3</v>
      </c>
      <c r="J48" s="90">
        <v>2.3588188473285423E-3</v>
      </c>
      <c r="K48" s="90">
        <v>2.3588188473285423E-3</v>
      </c>
      <c r="L48" s="90">
        <v>2.3588188473285423E-3</v>
      </c>
      <c r="M48" s="90">
        <v>2.3588188473285423E-3</v>
      </c>
      <c r="N48" s="90">
        <v>2.3588188473285423E-3</v>
      </c>
      <c r="O48" s="90">
        <v>2.3588188473285423E-3</v>
      </c>
      <c r="P48" s="90">
        <v>2.3588188473285423E-3</v>
      </c>
      <c r="Q48" s="90">
        <v>2.3588188473285423E-3</v>
      </c>
      <c r="R48" s="90">
        <v>2.3588188473285423E-3</v>
      </c>
      <c r="S48" s="90">
        <v>2.3588188473285423E-3</v>
      </c>
      <c r="T48" s="90">
        <v>2.3588188473285423E-3</v>
      </c>
      <c r="U48" s="90">
        <v>2.3588188473285423E-3</v>
      </c>
      <c r="V48" s="90">
        <v>2.3588188473285423E-3</v>
      </c>
      <c r="W48" s="90">
        <v>2.3588188473285423E-3</v>
      </c>
      <c r="X48" s="90">
        <v>2.2855984004918279E-3</v>
      </c>
      <c r="Y48" s="90">
        <v>2.2123779536551134E-3</v>
      </c>
      <c r="Z48" s="90">
        <v>2.139157506818402E-3</v>
      </c>
      <c r="AA48" s="90">
        <v>2.0659370599816875E-3</v>
      </c>
      <c r="AB48" s="90">
        <v>1.9927166131449743E-3</v>
      </c>
      <c r="AC48" s="90">
        <v>1.9194961663082605E-3</v>
      </c>
      <c r="AD48" s="90">
        <v>1.8462757194715471E-3</v>
      </c>
      <c r="AE48" s="90">
        <v>1.7730552726348348E-3</v>
      </c>
      <c r="AF48" s="90">
        <v>1.6998348257981214E-3</v>
      </c>
      <c r="AG48" s="90">
        <v>1.6266143789614078E-3</v>
      </c>
      <c r="AH48" s="90">
        <v>1.6266143789614078E-3</v>
      </c>
      <c r="AI48" s="90">
        <v>1.6266143789614078E-3</v>
      </c>
      <c r="AJ48" s="90">
        <v>1.6266143789614078E-3</v>
      </c>
      <c r="AK48" s="90">
        <v>1.6266143789614078E-3</v>
      </c>
      <c r="AL48" s="90">
        <v>1.6266143789614078E-3</v>
      </c>
      <c r="AM48" s="90">
        <v>1.6266143789614078E-3</v>
      </c>
      <c r="AN48" s="90">
        <v>1.6266143789614078E-3</v>
      </c>
      <c r="AO48" s="90">
        <v>1.6266143789614078E-3</v>
      </c>
      <c r="AP48" s="90">
        <v>1.6266143789614078E-3</v>
      </c>
      <c r="AQ48" s="90">
        <v>1.6266143789614078E-3</v>
      </c>
      <c r="AR48" s="90">
        <v>1.7049900850911149E-3</v>
      </c>
      <c r="AS48" s="90">
        <v>1.783365791220822E-3</v>
      </c>
      <c r="AT48" s="90">
        <v>1.8617414973505291E-3</v>
      </c>
      <c r="AU48" s="90">
        <v>1.9401172034802362E-3</v>
      </c>
      <c r="AV48" s="90">
        <v>2.0184929096099436E-3</v>
      </c>
      <c r="AW48" s="90">
        <v>2.0184929096099436E-3</v>
      </c>
      <c r="AX48" s="90">
        <v>2.0184929096099436E-3</v>
      </c>
      <c r="AY48" s="90">
        <v>2.0184929096099436E-3</v>
      </c>
      <c r="AZ48" s="90">
        <v>2.0184929096099436E-3</v>
      </c>
      <c r="BA48" s="90">
        <v>2.0184929096099436E-3</v>
      </c>
      <c r="BB48" s="90">
        <v>2.0184929096099436E-3</v>
      </c>
      <c r="BC48" s="90">
        <v>2.0184929096099436E-3</v>
      </c>
      <c r="BD48" s="90">
        <v>2.0184929096099436E-3</v>
      </c>
      <c r="BE48" s="90">
        <v>2.0184929096099436E-3</v>
      </c>
      <c r="BF48" s="90">
        <v>2.0184929096099436E-3</v>
      </c>
      <c r="BG48" s="90">
        <v>2.0184929096099436E-3</v>
      </c>
      <c r="BH48" s="90">
        <v>2.0184929096099436E-3</v>
      </c>
      <c r="BI48" s="90">
        <v>2.0184929096099436E-3</v>
      </c>
      <c r="BJ48" s="90">
        <v>2.0184929096099436E-3</v>
      </c>
      <c r="BK48" s="90">
        <v>2.0184929096099436E-3</v>
      </c>
      <c r="BL48" s="90">
        <v>1.9367565703819018E-3</v>
      </c>
      <c r="BM48" s="90">
        <v>1.855020231153858E-3</v>
      </c>
      <c r="BN48" s="90">
        <v>1.7732838919258141E-3</v>
      </c>
      <c r="BO48" s="90">
        <v>1.6915475526977713E-3</v>
      </c>
      <c r="BP48" s="90">
        <v>1.6098112134697263E-3</v>
      </c>
      <c r="BQ48" s="90">
        <v>1.6098112134697263E-3</v>
      </c>
      <c r="BR48" s="90">
        <v>1.6098112134697263E-3</v>
      </c>
      <c r="BS48" s="90">
        <v>1.6098112134697263E-3</v>
      </c>
      <c r="BT48" s="90">
        <v>1.6098112134697263E-3</v>
      </c>
      <c r="BU48" s="90">
        <v>1.6098112134697263E-3</v>
      </c>
      <c r="BV48" s="90">
        <v>1.6098112134697263E-3</v>
      </c>
      <c r="BW48" s="90">
        <v>1.6098112134697263E-3</v>
      </c>
      <c r="BX48" s="90">
        <v>1.6098112134697263E-3</v>
      </c>
      <c r="BY48" s="90">
        <v>1.6098112134697263E-3</v>
      </c>
      <c r="BZ48" s="90">
        <v>1.6098112134697263E-3</v>
      </c>
      <c r="CA48" s="90">
        <v>1.6098112134697263E-3</v>
      </c>
      <c r="CB48" s="90">
        <v>1.6098112134697263E-3</v>
      </c>
      <c r="CC48" s="90">
        <v>1.6098112134697263E-3</v>
      </c>
      <c r="CD48" s="90">
        <v>1.6098112134697263E-3</v>
      </c>
      <c r="CE48" s="90">
        <v>1.6098112134697263E-3</v>
      </c>
      <c r="CF48" s="90">
        <v>1.6098112134697263E-3</v>
      </c>
      <c r="CG48" s="90">
        <v>1.6098112134697263E-3</v>
      </c>
      <c r="CH48" s="90">
        <v>1.6098112134697263E-3</v>
      </c>
      <c r="CI48" s="90">
        <v>1.6098112134697263E-3</v>
      </c>
      <c r="CJ48" s="90">
        <v>1.6098112134697263E-3</v>
      </c>
      <c r="CK48" s="90">
        <v>1.4688300921227547E-3</v>
      </c>
      <c r="CL48" s="90">
        <v>1.3278489707757831E-3</v>
      </c>
      <c r="CM48" s="90">
        <v>1.1868678494288095E-3</v>
      </c>
      <c r="CN48" s="90">
        <v>1.0458867280818355E-3</v>
      </c>
      <c r="CO48" s="90">
        <v>9.049056067348631E-4</v>
      </c>
      <c r="CP48" s="90">
        <v>7.639244853878905E-4</v>
      </c>
      <c r="CQ48" s="90">
        <v>6.229433640409179E-4</v>
      </c>
      <c r="CR48" s="90">
        <v>4.819622426939447E-4</v>
      </c>
      <c r="CS48" s="90">
        <v>3.4098112134697253E-4</v>
      </c>
      <c r="CT48" s="90">
        <v>2.0000000000000006E-4</v>
      </c>
      <c r="CU48" s="90">
        <v>2.0000000000000006E-4</v>
      </c>
      <c r="CV48" s="90">
        <v>2.0000000000000006E-4</v>
      </c>
      <c r="CW48" s="90">
        <v>2.0000000000000006E-4</v>
      </c>
      <c r="CX48" s="90">
        <v>2.0000000000000006E-4</v>
      </c>
      <c r="CY48" s="90">
        <v>2.0000000000000006E-4</v>
      </c>
      <c r="CZ48" s="90">
        <v>2.0000000000000006E-4</v>
      </c>
      <c r="DA48" s="90">
        <v>2.0000000000000006E-4</v>
      </c>
      <c r="DB48" s="90">
        <v>2.0000000000000006E-4</v>
      </c>
      <c r="DC48" s="90">
        <v>2.0000000000000006E-4</v>
      </c>
      <c r="DD48" s="90">
        <v>2.0000000000000006E-4</v>
      </c>
      <c r="DE48" s="90">
        <v>2.0000000000000006E-4</v>
      </c>
      <c r="DF48" s="90">
        <v>2.0000000000000006E-4</v>
      </c>
      <c r="DG48" s="90">
        <v>2.0000000000000006E-4</v>
      </c>
      <c r="DH48" s="90">
        <v>2.0000000000000006E-4</v>
      </c>
      <c r="DI48" s="90">
        <v>2.0000000000000006E-4</v>
      </c>
      <c r="DJ48" s="90">
        <v>2.0000000000000006E-4</v>
      </c>
      <c r="DK48" s="90">
        <v>2.0000000000000006E-4</v>
      </c>
      <c r="DL48" s="90">
        <v>2.0000000000000006E-4</v>
      </c>
      <c r="DM48" s="90">
        <v>2.0000000000000006E-4</v>
      </c>
      <c r="DN48" s="90">
        <v>2.0000000000000006E-4</v>
      </c>
      <c r="DO48" s="90">
        <v>2.0000000000000006E-4</v>
      </c>
      <c r="DP48" s="90">
        <v>2.0000000000000006E-4</v>
      </c>
      <c r="DQ48" s="90">
        <v>2.0000000000000006E-4</v>
      </c>
      <c r="DR48" s="94">
        <v>2.0000000000000006E-4</v>
      </c>
    </row>
    <row r="49" spans="2:122" customFormat="1" ht="15" thickBot="1" x14ac:dyDescent="0.4">
      <c r="B49" s="49" t="s">
        <v>21</v>
      </c>
      <c r="C49" s="95">
        <v>0</v>
      </c>
      <c r="D49" s="95">
        <v>0</v>
      </c>
      <c r="E49" s="95">
        <v>0</v>
      </c>
      <c r="F49" s="95">
        <v>0</v>
      </c>
      <c r="G49" s="95">
        <v>0</v>
      </c>
      <c r="H49" s="95">
        <v>0</v>
      </c>
      <c r="I49" s="95">
        <v>0</v>
      </c>
      <c r="J49" s="95">
        <v>0</v>
      </c>
      <c r="K49" s="95">
        <v>0</v>
      </c>
      <c r="L49" s="95">
        <v>0</v>
      </c>
      <c r="M49" s="95">
        <v>0</v>
      </c>
      <c r="N49" s="95">
        <v>0</v>
      </c>
      <c r="O49" s="95">
        <v>0</v>
      </c>
      <c r="P49" s="95">
        <v>0</v>
      </c>
      <c r="Q49" s="95">
        <v>0</v>
      </c>
      <c r="R49" s="95">
        <v>0</v>
      </c>
      <c r="S49" s="95">
        <v>0</v>
      </c>
      <c r="T49" s="95">
        <v>0</v>
      </c>
      <c r="U49" s="95">
        <v>0</v>
      </c>
      <c r="V49" s="95">
        <v>0</v>
      </c>
      <c r="W49" s="95">
        <v>0</v>
      </c>
      <c r="X49" s="95">
        <v>0</v>
      </c>
      <c r="Y49" s="95">
        <v>0</v>
      </c>
      <c r="Z49" s="95">
        <v>0</v>
      </c>
      <c r="AA49" s="95">
        <v>0</v>
      </c>
      <c r="AB49" s="95">
        <v>0</v>
      </c>
      <c r="AC49" s="95">
        <v>0</v>
      </c>
      <c r="AD49" s="95">
        <v>0</v>
      </c>
      <c r="AE49" s="95">
        <v>0</v>
      </c>
      <c r="AF49" s="95">
        <v>0</v>
      </c>
      <c r="AG49" s="95">
        <v>0</v>
      </c>
      <c r="AH49" s="95">
        <v>0</v>
      </c>
      <c r="AI49" s="95">
        <v>0</v>
      </c>
      <c r="AJ49" s="95">
        <v>0</v>
      </c>
      <c r="AK49" s="95">
        <v>0</v>
      </c>
      <c r="AL49" s="95">
        <v>0</v>
      </c>
      <c r="AM49" s="95">
        <v>0</v>
      </c>
      <c r="AN49" s="95">
        <v>0</v>
      </c>
      <c r="AO49" s="95">
        <v>0</v>
      </c>
      <c r="AP49" s="95">
        <v>0</v>
      </c>
      <c r="AQ49" s="95">
        <v>0</v>
      </c>
      <c r="AR49" s="95">
        <v>0</v>
      </c>
      <c r="AS49" s="95">
        <v>0</v>
      </c>
      <c r="AT49" s="95">
        <v>0</v>
      </c>
      <c r="AU49" s="95">
        <v>0</v>
      </c>
      <c r="AV49" s="95">
        <v>0</v>
      </c>
      <c r="AW49" s="95">
        <v>0</v>
      </c>
      <c r="AX49" s="95">
        <v>0</v>
      </c>
      <c r="AY49" s="95">
        <v>0</v>
      </c>
      <c r="AZ49" s="95">
        <v>0</v>
      </c>
      <c r="BA49" s="95">
        <v>0</v>
      </c>
      <c r="BB49" s="95">
        <v>0</v>
      </c>
      <c r="BC49" s="95">
        <v>0</v>
      </c>
      <c r="BD49" s="95">
        <v>0</v>
      </c>
      <c r="BE49" s="95">
        <v>0</v>
      </c>
      <c r="BF49" s="95">
        <v>0</v>
      </c>
      <c r="BG49" s="95">
        <v>0</v>
      </c>
      <c r="BH49" s="95">
        <v>0</v>
      </c>
      <c r="BI49" s="95">
        <v>0</v>
      </c>
      <c r="BJ49" s="95">
        <v>0</v>
      </c>
      <c r="BK49" s="95">
        <v>0</v>
      </c>
      <c r="BL49" s="95">
        <v>0</v>
      </c>
      <c r="BM49" s="95">
        <v>0</v>
      </c>
      <c r="BN49" s="95">
        <v>0</v>
      </c>
      <c r="BO49" s="95">
        <v>0</v>
      </c>
      <c r="BP49" s="95">
        <v>0</v>
      </c>
      <c r="BQ49" s="95">
        <v>0</v>
      </c>
      <c r="BR49" s="95">
        <v>0</v>
      </c>
      <c r="BS49" s="95">
        <v>0</v>
      </c>
      <c r="BT49" s="95">
        <v>0</v>
      </c>
      <c r="BU49" s="95">
        <v>0</v>
      </c>
      <c r="BV49" s="95">
        <v>0</v>
      </c>
      <c r="BW49" s="95">
        <v>0</v>
      </c>
      <c r="BX49" s="95">
        <v>0</v>
      </c>
      <c r="BY49" s="95">
        <v>0</v>
      </c>
      <c r="BZ49" s="95">
        <v>0</v>
      </c>
      <c r="CA49" s="95">
        <v>0</v>
      </c>
      <c r="CB49" s="95">
        <v>0</v>
      </c>
      <c r="CC49" s="95">
        <v>0</v>
      </c>
      <c r="CD49" s="95">
        <v>0</v>
      </c>
      <c r="CE49" s="95">
        <v>0</v>
      </c>
      <c r="CF49" s="95">
        <v>0</v>
      </c>
      <c r="CG49" s="95">
        <v>0</v>
      </c>
      <c r="CH49" s="95">
        <v>0</v>
      </c>
      <c r="CI49" s="95">
        <v>0</v>
      </c>
      <c r="CJ49" s="95">
        <v>0</v>
      </c>
      <c r="CK49" s="95">
        <v>0</v>
      </c>
      <c r="CL49" s="95">
        <v>0</v>
      </c>
      <c r="CM49" s="95">
        <v>0</v>
      </c>
      <c r="CN49" s="95">
        <v>0</v>
      </c>
      <c r="CO49" s="95">
        <v>0</v>
      </c>
      <c r="CP49" s="95">
        <v>0</v>
      </c>
      <c r="CQ49" s="95">
        <v>0</v>
      </c>
      <c r="CR49" s="95">
        <v>0</v>
      </c>
      <c r="CS49" s="95">
        <v>0</v>
      </c>
      <c r="CT49" s="95">
        <v>0</v>
      </c>
      <c r="CU49" s="95">
        <v>0</v>
      </c>
      <c r="CV49" s="95">
        <v>0</v>
      </c>
      <c r="CW49" s="95">
        <v>0</v>
      </c>
      <c r="CX49" s="95">
        <v>0</v>
      </c>
      <c r="CY49" s="95">
        <v>0</v>
      </c>
      <c r="CZ49" s="95">
        <v>0</v>
      </c>
      <c r="DA49" s="95">
        <v>0</v>
      </c>
      <c r="DB49" s="95">
        <v>0</v>
      </c>
      <c r="DC49" s="95">
        <v>0</v>
      </c>
      <c r="DD49" s="95">
        <v>0</v>
      </c>
      <c r="DE49" s="95">
        <v>0</v>
      </c>
      <c r="DF49" s="95">
        <v>0</v>
      </c>
      <c r="DG49" s="95">
        <v>0</v>
      </c>
      <c r="DH49" s="95">
        <v>0</v>
      </c>
      <c r="DI49" s="95">
        <v>0</v>
      </c>
      <c r="DJ49" s="95">
        <v>0</v>
      </c>
      <c r="DK49" s="95">
        <v>0</v>
      </c>
      <c r="DL49" s="95">
        <v>0</v>
      </c>
      <c r="DM49" s="95">
        <v>0</v>
      </c>
      <c r="DN49" s="95">
        <v>0</v>
      </c>
      <c r="DO49" s="95">
        <v>0</v>
      </c>
      <c r="DP49" s="95">
        <v>0</v>
      </c>
      <c r="DQ49" s="95">
        <v>0</v>
      </c>
      <c r="DR49" s="96">
        <v>0</v>
      </c>
    </row>
    <row r="87" spans="96:96" x14ac:dyDescent="0.35">
      <c r="CR87" s="50"/>
    </row>
    <row r="88" spans="96:96" x14ac:dyDescent="0.35">
      <c r="CR88" s="50"/>
    </row>
    <row r="113" spans="95:95" x14ac:dyDescent="0.35">
      <c r="CQ113" s="50"/>
    </row>
    <row r="114" spans="95:95" x14ac:dyDescent="0.35">
      <c r="CQ114" s="5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sheetPr>
  <dimension ref="A1:DR114"/>
  <sheetViews>
    <sheetView showGridLines="0" workbookViewId="0">
      <pane xSplit="2" ySplit="4" topLeftCell="CM5" activePane="bottomRight" state="frozen"/>
      <selection pane="topRight" activeCell="C1" sqref="C1"/>
      <selection pane="bottomLeft" activeCell="A5" sqref="A5"/>
      <selection pane="bottomRight" activeCell="B29" sqref="B29"/>
    </sheetView>
  </sheetViews>
  <sheetFormatPr defaultColWidth="9.1796875" defaultRowHeight="14.5" x14ac:dyDescent="0.35"/>
  <cols>
    <col min="1" max="1" width="9.54296875" style="43" bestFit="1" customWidth="1"/>
    <col min="2" max="2" width="16.1796875" style="43" customWidth="1"/>
    <col min="3" max="95" width="10.1796875" style="43" bestFit="1" customWidth="1"/>
    <col min="96" max="122" width="9.54296875" style="43" bestFit="1" customWidth="1"/>
    <col min="123" max="16384" width="9.1796875" style="43"/>
  </cols>
  <sheetData>
    <row r="1" spans="1:122" x14ac:dyDescent="0.35">
      <c r="B1" s="69" t="s">
        <v>18</v>
      </c>
      <c r="C1"/>
      <c r="D1"/>
      <c r="E1"/>
      <c r="F1"/>
      <c r="G1"/>
      <c r="H1"/>
      <c r="I1"/>
      <c r="J1"/>
      <c r="K1"/>
      <c r="L1"/>
      <c r="M1"/>
      <c r="N1"/>
      <c r="O1"/>
      <c r="P1"/>
    </row>
    <row r="2" spans="1:122" x14ac:dyDescent="0.35">
      <c r="B2" s="42" t="s">
        <v>19</v>
      </c>
    </row>
    <row r="3" spans="1:122" ht="15" thickBot="1" x14ac:dyDescent="0.4">
      <c r="B3" s="42" t="s">
        <v>67</v>
      </c>
    </row>
    <row r="4" spans="1:122" x14ac:dyDescent="0.35">
      <c r="B4" s="44"/>
      <c r="C4" s="45">
        <v>0</v>
      </c>
      <c r="D4" s="45">
        <v>1</v>
      </c>
      <c r="E4" s="45">
        <v>2</v>
      </c>
      <c r="F4" s="45">
        <v>3</v>
      </c>
      <c r="G4" s="45">
        <v>4</v>
      </c>
      <c r="H4" s="45">
        <v>5</v>
      </c>
      <c r="I4" s="45">
        <v>6</v>
      </c>
      <c r="J4" s="45">
        <v>7</v>
      </c>
      <c r="K4" s="45">
        <v>8</v>
      </c>
      <c r="L4" s="45">
        <v>9</v>
      </c>
      <c r="M4" s="45">
        <v>10</v>
      </c>
      <c r="N4" s="45">
        <v>11</v>
      </c>
      <c r="O4" s="45">
        <v>12</v>
      </c>
      <c r="P4" s="45">
        <v>13</v>
      </c>
      <c r="Q4" s="45">
        <v>14</v>
      </c>
      <c r="R4" s="45">
        <v>15</v>
      </c>
      <c r="S4" s="45">
        <v>16</v>
      </c>
      <c r="T4" s="45">
        <v>17</v>
      </c>
      <c r="U4" s="45">
        <v>18</v>
      </c>
      <c r="V4" s="45">
        <v>19</v>
      </c>
      <c r="W4" s="45">
        <v>20</v>
      </c>
      <c r="X4" s="45">
        <v>21</v>
      </c>
      <c r="Y4" s="45">
        <v>22</v>
      </c>
      <c r="Z4" s="45">
        <v>23</v>
      </c>
      <c r="AA4" s="45">
        <v>24</v>
      </c>
      <c r="AB4" s="45">
        <v>25</v>
      </c>
      <c r="AC4" s="45">
        <v>26</v>
      </c>
      <c r="AD4" s="45">
        <v>27</v>
      </c>
      <c r="AE4" s="45">
        <v>28</v>
      </c>
      <c r="AF4" s="45">
        <v>29</v>
      </c>
      <c r="AG4" s="45">
        <v>30</v>
      </c>
      <c r="AH4" s="45">
        <v>31</v>
      </c>
      <c r="AI4" s="45">
        <v>32</v>
      </c>
      <c r="AJ4" s="45">
        <v>33</v>
      </c>
      <c r="AK4" s="45">
        <v>34</v>
      </c>
      <c r="AL4" s="45">
        <v>35</v>
      </c>
      <c r="AM4" s="45">
        <v>36</v>
      </c>
      <c r="AN4" s="45">
        <v>37</v>
      </c>
      <c r="AO4" s="45">
        <v>38</v>
      </c>
      <c r="AP4" s="45">
        <v>39</v>
      </c>
      <c r="AQ4" s="45">
        <v>40</v>
      </c>
      <c r="AR4" s="45">
        <v>41</v>
      </c>
      <c r="AS4" s="45">
        <v>42</v>
      </c>
      <c r="AT4" s="45">
        <v>43</v>
      </c>
      <c r="AU4" s="45">
        <v>44</v>
      </c>
      <c r="AV4" s="45">
        <v>45</v>
      </c>
      <c r="AW4" s="45">
        <v>46</v>
      </c>
      <c r="AX4" s="45">
        <v>47</v>
      </c>
      <c r="AY4" s="45">
        <v>48</v>
      </c>
      <c r="AZ4" s="45">
        <v>49</v>
      </c>
      <c r="BA4" s="45">
        <v>50</v>
      </c>
      <c r="BB4" s="45">
        <v>51</v>
      </c>
      <c r="BC4" s="45">
        <v>52</v>
      </c>
      <c r="BD4" s="45">
        <v>53</v>
      </c>
      <c r="BE4" s="45">
        <v>54</v>
      </c>
      <c r="BF4" s="45">
        <v>55</v>
      </c>
      <c r="BG4" s="45">
        <v>56</v>
      </c>
      <c r="BH4" s="45">
        <v>57</v>
      </c>
      <c r="BI4" s="45">
        <v>58</v>
      </c>
      <c r="BJ4" s="45">
        <v>59</v>
      </c>
      <c r="BK4" s="45">
        <v>60</v>
      </c>
      <c r="BL4" s="45">
        <v>61</v>
      </c>
      <c r="BM4" s="45">
        <v>62</v>
      </c>
      <c r="BN4" s="45">
        <v>63</v>
      </c>
      <c r="BO4" s="45">
        <v>64</v>
      </c>
      <c r="BP4" s="45">
        <v>65</v>
      </c>
      <c r="BQ4" s="45">
        <v>66</v>
      </c>
      <c r="BR4" s="45">
        <v>67</v>
      </c>
      <c r="BS4" s="45">
        <v>68</v>
      </c>
      <c r="BT4" s="45">
        <v>69</v>
      </c>
      <c r="BU4" s="45">
        <v>70</v>
      </c>
      <c r="BV4" s="45">
        <v>71</v>
      </c>
      <c r="BW4" s="45">
        <v>72</v>
      </c>
      <c r="BX4" s="45">
        <v>73</v>
      </c>
      <c r="BY4" s="45">
        <v>74</v>
      </c>
      <c r="BZ4" s="45">
        <v>75</v>
      </c>
      <c r="CA4" s="45">
        <v>76</v>
      </c>
      <c r="CB4" s="45">
        <v>77</v>
      </c>
      <c r="CC4" s="45">
        <v>78</v>
      </c>
      <c r="CD4" s="45">
        <v>79</v>
      </c>
      <c r="CE4" s="45">
        <v>80</v>
      </c>
      <c r="CF4" s="45">
        <v>81</v>
      </c>
      <c r="CG4" s="45">
        <v>82</v>
      </c>
      <c r="CH4" s="45">
        <v>83</v>
      </c>
      <c r="CI4" s="45">
        <v>84</v>
      </c>
      <c r="CJ4" s="45">
        <v>85</v>
      </c>
      <c r="CK4" s="45">
        <v>86</v>
      </c>
      <c r="CL4" s="45">
        <v>87</v>
      </c>
      <c r="CM4" s="45">
        <v>88</v>
      </c>
      <c r="CN4" s="45">
        <v>89</v>
      </c>
      <c r="CO4" s="45">
        <v>90</v>
      </c>
      <c r="CP4" s="45">
        <v>91</v>
      </c>
      <c r="CQ4" s="45">
        <v>92</v>
      </c>
      <c r="CR4" s="45">
        <v>93</v>
      </c>
      <c r="CS4" s="45">
        <v>94</v>
      </c>
      <c r="CT4" s="45">
        <v>95</v>
      </c>
      <c r="CU4" s="45">
        <v>96</v>
      </c>
      <c r="CV4" s="45">
        <v>97</v>
      </c>
      <c r="CW4" s="45">
        <v>98</v>
      </c>
      <c r="CX4" s="45">
        <v>99</v>
      </c>
      <c r="CY4" s="45">
        <v>100</v>
      </c>
      <c r="CZ4" s="45">
        <v>101</v>
      </c>
      <c r="DA4" s="45">
        <v>102</v>
      </c>
      <c r="DB4" s="45">
        <v>103</v>
      </c>
      <c r="DC4" s="45">
        <v>104</v>
      </c>
      <c r="DD4" s="45">
        <v>105</v>
      </c>
      <c r="DE4" s="45">
        <v>106</v>
      </c>
      <c r="DF4" s="45">
        <v>107</v>
      </c>
      <c r="DG4" s="45">
        <v>108</v>
      </c>
      <c r="DH4" s="45">
        <v>109</v>
      </c>
      <c r="DI4" s="45">
        <v>110</v>
      </c>
      <c r="DJ4" s="45">
        <v>111</v>
      </c>
      <c r="DK4" s="45">
        <v>112</v>
      </c>
      <c r="DL4" s="45">
        <v>113</v>
      </c>
      <c r="DM4" s="45">
        <v>114</v>
      </c>
      <c r="DN4" s="45">
        <v>115</v>
      </c>
      <c r="DO4" s="45">
        <v>116</v>
      </c>
      <c r="DP4" s="45">
        <v>117</v>
      </c>
      <c r="DQ4" s="45">
        <v>118</v>
      </c>
      <c r="DR4" s="46">
        <v>119</v>
      </c>
    </row>
    <row r="5" spans="1:122" x14ac:dyDescent="0.35">
      <c r="B5" s="47">
        <v>2025</v>
      </c>
      <c r="C5" s="90">
        <v>2.7318449312138341E-3</v>
      </c>
      <c r="D5" s="90">
        <v>2.7318449312138341E-3</v>
      </c>
      <c r="E5" s="90">
        <v>2.7318449312138341E-3</v>
      </c>
      <c r="F5" s="90">
        <v>2.7318449312138341E-3</v>
      </c>
      <c r="G5" s="90">
        <v>2.7318449312138341E-3</v>
      </c>
      <c r="H5" s="90">
        <v>2.7318449312138341E-3</v>
      </c>
      <c r="I5" s="90">
        <v>2.7318449312138341E-3</v>
      </c>
      <c r="J5" s="90">
        <v>2.7318449312138341E-3</v>
      </c>
      <c r="K5" s="90">
        <v>2.7318449312138341E-3</v>
      </c>
      <c r="L5" s="90">
        <v>2.7318449312138341E-3</v>
      </c>
      <c r="M5" s="90">
        <v>2.7318449312138341E-3</v>
      </c>
      <c r="N5" s="90">
        <v>2.7318449312138341E-3</v>
      </c>
      <c r="O5" s="90">
        <v>2.7318449312138341E-3</v>
      </c>
      <c r="P5" s="90">
        <v>2.7318449312138341E-3</v>
      </c>
      <c r="Q5" s="90">
        <v>2.7318449312138341E-3</v>
      </c>
      <c r="R5" s="90">
        <v>2.7318449312138341E-3</v>
      </c>
      <c r="S5" s="90">
        <v>2.7318449312138341E-3</v>
      </c>
      <c r="T5" s="90">
        <v>2.7318449312138341E-3</v>
      </c>
      <c r="U5" s="90">
        <v>2.7318449312138341E-3</v>
      </c>
      <c r="V5" s="90">
        <v>2.7318449312138341E-3</v>
      </c>
      <c r="W5" s="90">
        <v>2.7318449312138341E-3</v>
      </c>
      <c r="X5" s="90">
        <v>1.2774594958637269E-3</v>
      </c>
      <c r="Y5" s="90">
        <v>-9.1717665886544659E-4</v>
      </c>
      <c r="Z5" s="90">
        <v>-2.2330265255762253E-3</v>
      </c>
      <c r="AA5" s="90">
        <v>-3.5488763922870035E-3</v>
      </c>
      <c r="AB5" s="90">
        <v>-4.8647262589977822E-3</v>
      </c>
      <c r="AC5" s="90">
        <v>-6.1805761257085609E-3</v>
      </c>
      <c r="AD5" s="90">
        <v>-7.4964259924193396E-3</v>
      </c>
      <c r="AE5" s="90">
        <v>-8.8122758591301191E-3</v>
      </c>
      <c r="AF5" s="90">
        <v>-1.0128125725840896E-2</v>
      </c>
      <c r="AG5" s="90">
        <v>-1.1443975592551676E-2</v>
      </c>
      <c r="AH5" s="90">
        <v>-1.1443975592551676E-2</v>
      </c>
      <c r="AI5" s="90">
        <v>-1.1443975592551676E-2</v>
      </c>
      <c r="AJ5" s="90">
        <v>-1.1443975592551676E-2</v>
      </c>
      <c r="AK5" s="90">
        <v>-1.1443975592551676E-2</v>
      </c>
      <c r="AL5" s="90">
        <v>-1.1443975592551676E-2</v>
      </c>
      <c r="AM5" s="90">
        <v>-1.1443975592551676E-2</v>
      </c>
      <c r="AN5" s="90">
        <v>-1.1443975592551676E-2</v>
      </c>
      <c r="AO5" s="90">
        <v>-1.1443975592551676E-2</v>
      </c>
      <c r="AP5" s="90">
        <v>-1.1443975592551676E-2</v>
      </c>
      <c r="AQ5" s="90">
        <v>-1.1443975592551676E-2</v>
      </c>
      <c r="AR5" s="90">
        <v>-8.8192462556315951E-3</v>
      </c>
      <c r="AS5" s="90">
        <v>-6.1945169187115137E-3</v>
      </c>
      <c r="AT5" s="90">
        <v>-3.5697875817914319E-3</v>
      </c>
      <c r="AU5" s="90">
        <v>-9.4505824487135077E-4</v>
      </c>
      <c r="AV5" s="90">
        <v>2.5362501069303048E-3</v>
      </c>
      <c r="AW5" s="90">
        <v>2.5362501069303048E-3</v>
      </c>
      <c r="AX5" s="90">
        <v>2.5362501069303048E-3</v>
      </c>
      <c r="AY5" s="90">
        <v>2.5362501069303048E-3</v>
      </c>
      <c r="AZ5" s="90">
        <v>2.5362501069303048E-3</v>
      </c>
      <c r="BA5" s="90">
        <v>2.5362501069303048E-3</v>
      </c>
      <c r="BB5" s="90">
        <v>2.5362501069303048E-3</v>
      </c>
      <c r="BC5" s="90">
        <v>2.5362501069303048E-3</v>
      </c>
      <c r="BD5" s="90">
        <v>2.5362501069303048E-3</v>
      </c>
      <c r="BE5" s="90">
        <v>2.5362501069303048E-3</v>
      </c>
      <c r="BF5" s="90">
        <v>2.5362501069303048E-3</v>
      </c>
      <c r="BG5" s="90">
        <v>2.5362501069303048E-3</v>
      </c>
      <c r="BH5" s="90">
        <v>2.5362501069303048E-3</v>
      </c>
      <c r="BI5" s="90">
        <v>2.5362501069303048E-3</v>
      </c>
      <c r="BJ5" s="90">
        <v>2.5362501069303048E-3</v>
      </c>
      <c r="BK5" s="90">
        <v>2.5362501069303048E-3</v>
      </c>
      <c r="BL5" s="90">
        <v>2.8556697480424283E-3</v>
      </c>
      <c r="BM5" s="90">
        <v>3.1750893891545513E-3</v>
      </c>
      <c r="BN5" s="90">
        <v>3.4945090302666748E-3</v>
      </c>
      <c r="BO5" s="90">
        <v>3.8139286713787983E-3</v>
      </c>
      <c r="BP5" s="90">
        <v>4.1333483124909223E-3</v>
      </c>
      <c r="BQ5" s="90">
        <v>4.1333483124909223E-3</v>
      </c>
      <c r="BR5" s="90">
        <v>4.1333483124909223E-3</v>
      </c>
      <c r="BS5" s="90">
        <v>4.1333483124909223E-3</v>
      </c>
      <c r="BT5" s="90">
        <v>4.1333483124909223E-3</v>
      </c>
      <c r="BU5" s="90">
        <v>4.1333483124909223E-3</v>
      </c>
      <c r="BV5" s="90">
        <v>4.1333483124909223E-3</v>
      </c>
      <c r="BW5" s="90">
        <v>4.1333483124909223E-3</v>
      </c>
      <c r="BX5" s="90">
        <v>4.1333483124909223E-3</v>
      </c>
      <c r="BY5" s="90">
        <v>4.1333483124909223E-3</v>
      </c>
      <c r="BZ5" s="90">
        <v>4.1333483124909223E-3</v>
      </c>
      <c r="CA5" s="90">
        <v>4.1333483124909223E-3</v>
      </c>
      <c r="CB5" s="90">
        <v>4.1333483124909223E-3</v>
      </c>
      <c r="CC5" s="90">
        <v>4.1333483124909223E-3</v>
      </c>
      <c r="CD5" s="90">
        <v>4.1333483124909223E-3</v>
      </c>
      <c r="CE5" s="90">
        <v>4.1333483124909223E-3</v>
      </c>
      <c r="CF5" s="90">
        <v>4.1333483124909223E-3</v>
      </c>
      <c r="CG5" s="90">
        <v>4.1333483124909223E-3</v>
      </c>
      <c r="CH5" s="90">
        <v>4.1333483124909223E-3</v>
      </c>
      <c r="CI5" s="90">
        <v>4.1333483124909223E-3</v>
      </c>
      <c r="CJ5" s="90">
        <v>4.1333483124909223E-3</v>
      </c>
      <c r="CK5" s="90">
        <v>3.7950134812418292E-3</v>
      </c>
      <c r="CL5" s="90">
        <v>3.4566786499927379E-3</v>
      </c>
      <c r="CM5" s="90">
        <v>3.1183438187436453E-3</v>
      </c>
      <c r="CN5" s="90">
        <v>2.7800089874945532E-3</v>
      </c>
      <c r="CO5" s="90">
        <v>2.4416741562454615E-3</v>
      </c>
      <c r="CP5" s="90">
        <v>2.1033393249963689E-3</v>
      </c>
      <c r="CQ5" s="90">
        <v>1.7650044937472767E-3</v>
      </c>
      <c r="CR5" s="90">
        <v>1.4266696624981848E-3</v>
      </c>
      <c r="CS5" s="90">
        <v>1.0883348312490928E-3</v>
      </c>
      <c r="CT5" s="90">
        <v>7.5000000000000002E-4</v>
      </c>
      <c r="CU5" s="90">
        <v>7.5000000000000002E-4</v>
      </c>
      <c r="CV5" s="90">
        <v>7.5000000000000002E-4</v>
      </c>
      <c r="CW5" s="90">
        <v>7.5000000000000002E-4</v>
      </c>
      <c r="CX5" s="90">
        <v>7.5000000000000002E-4</v>
      </c>
      <c r="CY5" s="90">
        <v>7.5000000000000002E-4</v>
      </c>
      <c r="CZ5" s="90">
        <v>7.5000000000000002E-4</v>
      </c>
      <c r="DA5" s="90">
        <v>7.5000000000000002E-4</v>
      </c>
      <c r="DB5" s="90">
        <v>7.5000000000000002E-4</v>
      </c>
      <c r="DC5" s="90">
        <v>7.5000000000000002E-4</v>
      </c>
      <c r="DD5" s="90">
        <v>7.5000000000000002E-4</v>
      </c>
      <c r="DE5" s="90">
        <v>7.5000000000000002E-4</v>
      </c>
      <c r="DF5" s="90">
        <v>7.5000000000000002E-4</v>
      </c>
      <c r="DG5" s="90">
        <v>7.5000000000000002E-4</v>
      </c>
      <c r="DH5" s="90">
        <v>7.5000000000000002E-4</v>
      </c>
      <c r="DI5" s="90">
        <v>7.5000000000000002E-4</v>
      </c>
      <c r="DJ5" s="90">
        <v>7.5000000000000002E-4</v>
      </c>
      <c r="DK5" s="90">
        <v>7.5000000000000002E-4</v>
      </c>
      <c r="DL5" s="90">
        <v>7.5000000000000002E-4</v>
      </c>
      <c r="DM5" s="90">
        <v>7.5000000000000002E-4</v>
      </c>
      <c r="DN5" s="90">
        <v>7.5000000000000002E-4</v>
      </c>
      <c r="DO5" s="90">
        <v>7.5000000000000002E-4</v>
      </c>
      <c r="DP5" s="90">
        <v>7.5000000000000002E-4</v>
      </c>
      <c r="DQ5" s="90">
        <v>7.5000000000000002E-4</v>
      </c>
      <c r="DR5" s="91">
        <v>7.5000000000000002E-4</v>
      </c>
    </row>
    <row r="6" spans="1:122" x14ac:dyDescent="0.35">
      <c r="B6" s="47">
        <f>+B5+1</f>
        <v>2026</v>
      </c>
      <c r="C6" s="90">
        <v>3.4062621729603355E-3</v>
      </c>
      <c r="D6" s="90">
        <v>3.4062621729603355E-3</v>
      </c>
      <c r="E6" s="90">
        <v>3.4062621729603355E-3</v>
      </c>
      <c r="F6" s="90">
        <v>3.4062621729603355E-3</v>
      </c>
      <c r="G6" s="90">
        <v>3.4062621729603355E-3</v>
      </c>
      <c r="H6" s="90">
        <v>3.4062621729603355E-3</v>
      </c>
      <c r="I6" s="90">
        <v>3.4062621729603355E-3</v>
      </c>
      <c r="J6" s="90">
        <v>3.4062621729603355E-3</v>
      </c>
      <c r="K6" s="90">
        <v>3.4062621729603355E-3</v>
      </c>
      <c r="L6" s="90">
        <v>3.4062621729603355E-3</v>
      </c>
      <c r="M6" s="90">
        <v>3.4062621729603355E-3</v>
      </c>
      <c r="N6" s="90">
        <v>3.4062621729603355E-3</v>
      </c>
      <c r="O6" s="90">
        <v>3.4062621729603355E-3</v>
      </c>
      <c r="P6" s="90">
        <v>3.4062621729603355E-3</v>
      </c>
      <c r="Q6" s="90">
        <v>3.4062621729603355E-3</v>
      </c>
      <c r="R6" s="90">
        <v>3.4062621729603355E-3</v>
      </c>
      <c r="S6" s="90">
        <v>3.4062621729603355E-3</v>
      </c>
      <c r="T6" s="90">
        <v>3.4062621729603355E-3</v>
      </c>
      <c r="U6" s="90">
        <v>3.4062621729603355E-3</v>
      </c>
      <c r="V6" s="90">
        <v>3.4062621729603355E-3</v>
      </c>
      <c r="W6" s="90">
        <v>3.4062621729603355E-3</v>
      </c>
      <c r="X6" s="90">
        <v>2.0765111423130551E-3</v>
      </c>
      <c r="Y6" s="90">
        <v>0</v>
      </c>
      <c r="Z6" s="90">
        <v>0</v>
      </c>
      <c r="AA6" s="90">
        <v>0</v>
      </c>
      <c r="AB6" s="90">
        <v>0</v>
      </c>
      <c r="AC6" s="90">
        <v>0</v>
      </c>
      <c r="AD6" s="90">
        <v>0</v>
      </c>
      <c r="AE6" s="90">
        <v>0</v>
      </c>
      <c r="AF6" s="90">
        <v>0</v>
      </c>
      <c r="AG6" s="90">
        <v>0</v>
      </c>
      <c r="AH6" s="90">
        <v>0</v>
      </c>
      <c r="AI6" s="90">
        <v>0</v>
      </c>
      <c r="AJ6" s="90">
        <v>0</v>
      </c>
      <c r="AK6" s="90">
        <v>0</v>
      </c>
      <c r="AL6" s="90">
        <v>0</v>
      </c>
      <c r="AM6" s="90">
        <v>0</v>
      </c>
      <c r="AN6" s="90">
        <v>0</v>
      </c>
      <c r="AO6" s="90">
        <v>0</v>
      </c>
      <c r="AP6" s="90">
        <v>0</v>
      </c>
      <c r="AQ6" s="90">
        <v>0</v>
      </c>
      <c r="AR6" s="90">
        <v>0</v>
      </c>
      <c r="AS6" s="90">
        <v>0</v>
      </c>
      <c r="AT6" s="90">
        <v>0</v>
      </c>
      <c r="AU6" s="90">
        <v>0</v>
      </c>
      <c r="AV6" s="90">
        <v>3.0568949034021336E-3</v>
      </c>
      <c r="AW6" s="90">
        <v>3.0568949034021336E-3</v>
      </c>
      <c r="AX6" s="90">
        <v>3.0568949034021336E-3</v>
      </c>
      <c r="AY6" s="90">
        <v>3.0568949034021336E-3</v>
      </c>
      <c r="AZ6" s="90">
        <v>3.0568949034021336E-3</v>
      </c>
      <c r="BA6" s="90">
        <v>3.0568949034021336E-3</v>
      </c>
      <c r="BB6" s="90">
        <v>3.0568949034021336E-3</v>
      </c>
      <c r="BC6" s="90">
        <v>3.0568949034021336E-3</v>
      </c>
      <c r="BD6" s="90">
        <v>3.0568949034021336E-3</v>
      </c>
      <c r="BE6" s="90">
        <v>3.0568949034021336E-3</v>
      </c>
      <c r="BF6" s="90">
        <v>3.0568949034021336E-3</v>
      </c>
      <c r="BG6" s="90">
        <v>3.0568949034021336E-3</v>
      </c>
      <c r="BH6" s="90">
        <v>3.0568949034021336E-3</v>
      </c>
      <c r="BI6" s="90">
        <v>3.0568949034021336E-3</v>
      </c>
      <c r="BJ6" s="90">
        <v>3.0568949034021336E-3</v>
      </c>
      <c r="BK6" s="90">
        <v>3.0568949034021336E-3</v>
      </c>
      <c r="BL6" s="90">
        <v>3.3243156163262357E-3</v>
      </c>
      <c r="BM6" s="90">
        <v>3.5917363292503387E-3</v>
      </c>
      <c r="BN6" s="90">
        <v>3.8591570421744412E-3</v>
      </c>
      <c r="BO6" s="90">
        <v>4.1265777550985438E-3</v>
      </c>
      <c r="BP6" s="90">
        <v>4.3939984680226463E-3</v>
      </c>
      <c r="BQ6" s="90">
        <v>4.3939984680226463E-3</v>
      </c>
      <c r="BR6" s="90">
        <v>4.3939984680226463E-3</v>
      </c>
      <c r="BS6" s="90">
        <v>4.3939984680226463E-3</v>
      </c>
      <c r="BT6" s="90">
        <v>4.3939984680226463E-3</v>
      </c>
      <c r="BU6" s="90">
        <v>4.3939984680226463E-3</v>
      </c>
      <c r="BV6" s="90">
        <v>4.3939984680226463E-3</v>
      </c>
      <c r="BW6" s="90">
        <v>4.3939984680226463E-3</v>
      </c>
      <c r="BX6" s="90">
        <v>4.3939984680226463E-3</v>
      </c>
      <c r="BY6" s="90">
        <v>4.3939984680226463E-3</v>
      </c>
      <c r="BZ6" s="90">
        <v>4.3939984680226463E-3</v>
      </c>
      <c r="CA6" s="90">
        <v>4.3939984680226463E-3</v>
      </c>
      <c r="CB6" s="90">
        <v>4.3939984680226463E-3</v>
      </c>
      <c r="CC6" s="90">
        <v>4.3939984680226463E-3</v>
      </c>
      <c r="CD6" s="90">
        <v>4.3939984680226463E-3</v>
      </c>
      <c r="CE6" s="90">
        <v>4.3939984680226463E-3</v>
      </c>
      <c r="CF6" s="90">
        <v>4.3939984680226463E-3</v>
      </c>
      <c r="CG6" s="90">
        <v>4.3939984680226463E-3</v>
      </c>
      <c r="CH6" s="90">
        <v>4.3939984680226463E-3</v>
      </c>
      <c r="CI6" s="90">
        <v>4.3939984680226463E-3</v>
      </c>
      <c r="CJ6" s="90">
        <v>4.3939984680226463E-3</v>
      </c>
      <c r="CK6" s="90">
        <v>4.0295986212203812E-3</v>
      </c>
      <c r="CL6" s="90">
        <v>3.6651987744181175E-3</v>
      </c>
      <c r="CM6" s="90">
        <v>3.3007989276158524E-3</v>
      </c>
      <c r="CN6" s="90">
        <v>2.9363990808135877E-3</v>
      </c>
      <c r="CO6" s="90">
        <v>2.5719992340113235E-3</v>
      </c>
      <c r="CP6" s="90">
        <v>2.2075993872090584E-3</v>
      </c>
      <c r="CQ6" s="90">
        <v>1.843199540406794E-3</v>
      </c>
      <c r="CR6" s="90">
        <v>1.4787996936045295E-3</v>
      </c>
      <c r="CS6" s="90">
        <v>1.1143998468022651E-3</v>
      </c>
      <c r="CT6" s="90">
        <v>7.5000000000000002E-4</v>
      </c>
      <c r="CU6" s="90">
        <v>7.5000000000000002E-4</v>
      </c>
      <c r="CV6" s="90">
        <v>7.5000000000000002E-4</v>
      </c>
      <c r="CW6" s="90">
        <v>7.5000000000000002E-4</v>
      </c>
      <c r="CX6" s="90">
        <v>7.5000000000000002E-4</v>
      </c>
      <c r="CY6" s="90">
        <v>7.5000000000000002E-4</v>
      </c>
      <c r="CZ6" s="90">
        <v>7.5000000000000002E-4</v>
      </c>
      <c r="DA6" s="90">
        <v>7.5000000000000002E-4</v>
      </c>
      <c r="DB6" s="90">
        <v>7.5000000000000002E-4</v>
      </c>
      <c r="DC6" s="90">
        <v>7.5000000000000002E-4</v>
      </c>
      <c r="DD6" s="90">
        <v>7.5000000000000002E-4</v>
      </c>
      <c r="DE6" s="90">
        <v>7.5000000000000002E-4</v>
      </c>
      <c r="DF6" s="90">
        <v>7.5000000000000002E-4</v>
      </c>
      <c r="DG6" s="90">
        <v>7.5000000000000002E-4</v>
      </c>
      <c r="DH6" s="90">
        <v>7.5000000000000002E-4</v>
      </c>
      <c r="DI6" s="90">
        <v>7.5000000000000002E-4</v>
      </c>
      <c r="DJ6" s="90">
        <v>7.5000000000000002E-4</v>
      </c>
      <c r="DK6" s="90">
        <v>7.5000000000000002E-4</v>
      </c>
      <c r="DL6" s="90">
        <v>7.5000000000000002E-4</v>
      </c>
      <c r="DM6" s="90">
        <v>7.5000000000000002E-4</v>
      </c>
      <c r="DN6" s="90">
        <v>7.5000000000000002E-4</v>
      </c>
      <c r="DO6" s="90">
        <v>7.5000000000000002E-4</v>
      </c>
      <c r="DP6" s="90">
        <v>7.5000000000000002E-4</v>
      </c>
      <c r="DQ6" s="90">
        <v>7.5000000000000002E-4</v>
      </c>
      <c r="DR6" s="91">
        <v>7.5000000000000002E-4</v>
      </c>
    </row>
    <row r="7" spans="1:122" x14ac:dyDescent="0.35">
      <c r="B7" s="47">
        <f t="shared" ref="B7:B23" si="0">+B6+1</f>
        <v>2027</v>
      </c>
      <c r="C7" s="90">
        <v>4.0806794147068368E-3</v>
      </c>
      <c r="D7" s="90">
        <v>4.0806794147068368E-3</v>
      </c>
      <c r="E7" s="90">
        <v>4.0806794147068368E-3</v>
      </c>
      <c r="F7" s="90">
        <v>4.0806794147068368E-3</v>
      </c>
      <c r="G7" s="90">
        <v>4.0806794147068368E-3</v>
      </c>
      <c r="H7" s="90">
        <v>4.0806794147068368E-3</v>
      </c>
      <c r="I7" s="90">
        <v>4.0806794147068368E-3</v>
      </c>
      <c r="J7" s="90">
        <v>4.0806794147068368E-3</v>
      </c>
      <c r="K7" s="90">
        <v>4.0806794147068368E-3</v>
      </c>
      <c r="L7" s="90">
        <v>4.0806794147068368E-3</v>
      </c>
      <c r="M7" s="90">
        <v>4.0806794147068368E-3</v>
      </c>
      <c r="N7" s="90">
        <v>4.0806794147068368E-3</v>
      </c>
      <c r="O7" s="90">
        <v>4.0806794147068368E-3</v>
      </c>
      <c r="P7" s="90">
        <v>4.0806794147068368E-3</v>
      </c>
      <c r="Q7" s="90">
        <v>4.0806794147068368E-3</v>
      </c>
      <c r="R7" s="90">
        <v>4.0806794147068368E-3</v>
      </c>
      <c r="S7" s="90">
        <v>4.0806794147068368E-3</v>
      </c>
      <c r="T7" s="90">
        <v>4.0806794147068368E-3</v>
      </c>
      <c r="U7" s="90">
        <v>4.0806794147068368E-3</v>
      </c>
      <c r="V7" s="90">
        <v>4.0806794147068368E-3</v>
      </c>
      <c r="W7" s="90">
        <v>4.0806794147068368E-3</v>
      </c>
      <c r="X7" s="90">
        <v>2.8755627887623839E-3</v>
      </c>
      <c r="Y7" s="90">
        <v>0</v>
      </c>
      <c r="Z7" s="90">
        <v>0</v>
      </c>
      <c r="AA7" s="90">
        <v>0</v>
      </c>
      <c r="AB7" s="90">
        <v>0</v>
      </c>
      <c r="AC7" s="90">
        <v>0</v>
      </c>
      <c r="AD7" s="90">
        <v>0</v>
      </c>
      <c r="AE7" s="90">
        <v>0</v>
      </c>
      <c r="AF7" s="90">
        <v>0</v>
      </c>
      <c r="AG7" s="90">
        <v>0</v>
      </c>
      <c r="AH7" s="90">
        <v>0</v>
      </c>
      <c r="AI7" s="90">
        <v>0</v>
      </c>
      <c r="AJ7" s="90">
        <v>0</v>
      </c>
      <c r="AK7" s="90">
        <v>0</v>
      </c>
      <c r="AL7" s="90">
        <v>0</v>
      </c>
      <c r="AM7" s="90">
        <v>0</v>
      </c>
      <c r="AN7" s="90">
        <v>0</v>
      </c>
      <c r="AO7" s="90">
        <v>0</v>
      </c>
      <c r="AP7" s="90">
        <v>0</v>
      </c>
      <c r="AQ7" s="90">
        <v>0</v>
      </c>
      <c r="AR7" s="90">
        <v>0</v>
      </c>
      <c r="AS7" s="90">
        <v>0</v>
      </c>
      <c r="AT7" s="90">
        <v>0</v>
      </c>
      <c r="AU7" s="90">
        <v>0</v>
      </c>
      <c r="AV7" s="90">
        <v>3.577539699873962E-3</v>
      </c>
      <c r="AW7" s="90">
        <v>3.577539699873962E-3</v>
      </c>
      <c r="AX7" s="90">
        <v>3.577539699873962E-3</v>
      </c>
      <c r="AY7" s="90">
        <v>3.577539699873962E-3</v>
      </c>
      <c r="AZ7" s="90">
        <v>3.577539699873962E-3</v>
      </c>
      <c r="BA7" s="90">
        <v>3.577539699873962E-3</v>
      </c>
      <c r="BB7" s="90">
        <v>3.577539699873962E-3</v>
      </c>
      <c r="BC7" s="90">
        <v>3.577539699873962E-3</v>
      </c>
      <c r="BD7" s="90">
        <v>3.577539699873962E-3</v>
      </c>
      <c r="BE7" s="90">
        <v>3.577539699873962E-3</v>
      </c>
      <c r="BF7" s="90">
        <v>3.577539699873962E-3</v>
      </c>
      <c r="BG7" s="90">
        <v>3.577539699873962E-3</v>
      </c>
      <c r="BH7" s="90">
        <v>3.577539699873962E-3</v>
      </c>
      <c r="BI7" s="90">
        <v>3.577539699873962E-3</v>
      </c>
      <c r="BJ7" s="90">
        <v>3.577539699873962E-3</v>
      </c>
      <c r="BK7" s="90">
        <v>3.577539699873962E-3</v>
      </c>
      <c r="BL7" s="90">
        <v>3.7929614846100436E-3</v>
      </c>
      <c r="BM7" s="90">
        <v>4.008383269346126E-3</v>
      </c>
      <c r="BN7" s="90">
        <v>4.2238050540822072E-3</v>
      </c>
      <c r="BO7" s="90">
        <v>4.4392268388182901E-3</v>
      </c>
      <c r="BP7" s="90">
        <v>4.6546486235543704E-3</v>
      </c>
      <c r="BQ7" s="90">
        <v>4.6546486235543704E-3</v>
      </c>
      <c r="BR7" s="90">
        <v>4.6546486235543704E-3</v>
      </c>
      <c r="BS7" s="90">
        <v>4.6546486235543704E-3</v>
      </c>
      <c r="BT7" s="90">
        <v>4.6546486235543704E-3</v>
      </c>
      <c r="BU7" s="90">
        <v>4.6546486235543704E-3</v>
      </c>
      <c r="BV7" s="90">
        <v>4.6546486235543704E-3</v>
      </c>
      <c r="BW7" s="90">
        <v>4.6546486235543704E-3</v>
      </c>
      <c r="BX7" s="90">
        <v>4.6546486235543704E-3</v>
      </c>
      <c r="BY7" s="90">
        <v>4.6546486235543704E-3</v>
      </c>
      <c r="BZ7" s="90">
        <v>4.6546486235543704E-3</v>
      </c>
      <c r="CA7" s="90">
        <v>4.6546486235543704E-3</v>
      </c>
      <c r="CB7" s="90">
        <v>4.6546486235543704E-3</v>
      </c>
      <c r="CC7" s="90">
        <v>4.6546486235543704E-3</v>
      </c>
      <c r="CD7" s="90">
        <v>4.6546486235543704E-3</v>
      </c>
      <c r="CE7" s="90">
        <v>4.6546486235543704E-3</v>
      </c>
      <c r="CF7" s="90">
        <v>4.6546486235543704E-3</v>
      </c>
      <c r="CG7" s="90">
        <v>4.6546486235543704E-3</v>
      </c>
      <c r="CH7" s="90">
        <v>4.6546486235543704E-3</v>
      </c>
      <c r="CI7" s="90">
        <v>4.6546486235543704E-3</v>
      </c>
      <c r="CJ7" s="90">
        <v>4.6546486235543704E-3</v>
      </c>
      <c r="CK7" s="90">
        <v>4.2641837611989333E-3</v>
      </c>
      <c r="CL7" s="90">
        <v>3.873718898843497E-3</v>
      </c>
      <c r="CM7" s="90">
        <v>3.4832540364880594E-3</v>
      </c>
      <c r="CN7" s="90">
        <v>3.0927891741326223E-3</v>
      </c>
      <c r="CO7" s="90">
        <v>2.7023243117771855E-3</v>
      </c>
      <c r="CP7" s="90">
        <v>2.311859449421748E-3</v>
      </c>
      <c r="CQ7" s="90">
        <v>1.9213945870663112E-3</v>
      </c>
      <c r="CR7" s="90">
        <v>1.5309297247108743E-3</v>
      </c>
      <c r="CS7" s="90">
        <v>1.1404648623554374E-3</v>
      </c>
      <c r="CT7" s="90">
        <v>7.5000000000000002E-4</v>
      </c>
      <c r="CU7" s="90">
        <v>7.5000000000000002E-4</v>
      </c>
      <c r="CV7" s="90">
        <v>7.5000000000000002E-4</v>
      </c>
      <c r="CW7" s="90">
        <v>7.5000000000000002E-4</v>
      </c>
      <c r="CX7" s="90">
        <v>7.5000000000000002E-4</v>
      </c>
      <c r="CY7" s="90">
        <v>7.5000000000000002E-4</v>
      </c>
      <c r="CZ7" s="90">
        <v>7.5000000000000002E-4</v>
      </c>
      <c r="DA7" s="90">
        <v>7.5000000000000002E-4</v>
      </c>
      <c r="DB7" s="90">
        <v>7.5000000000000002E-4</v>
      </c>
      <c r="DC7" s="90">
        <v>7.5000000000000002E-4</v>
      </c>
      <c r="DD7" s="90">
        <v>7.5000000000000002E-4</v>
      </c>
      <c r="DE7" s="90">
        <v>7.5000000000000002E-4</v>
      </c>
      <c r="DF7" s="90">
        <v>7.5000000000000002E-4</v>
      </c>
      <c r="DG7" s="90">
        <v>7.5000000000000002E-4</v>
      </c>
      <c r="DH7" s="90">
        <v>7.5000000000000002E-4</v>
      </c>
      <c r="DI7" s="90">
        <v>7.5000000000000002E-4</v>
      </c>
      <c r="DJ7" s="90">
        <v>7.5000000000000002E-4</v>
      </c>
      <c r="DK7" s="90">
        <v>7.5000000000000002E-4</v>
      </c>
      <c r="DL7" s="90">
        <v>7.5000000000000002E-4</v>
      </c>
      <c r="DM7" s="90">
        <v>7.5000000000000002E-4</v>
      </c>
      <c r="DN7" s="90">
        <v>7.5000000000000002E-4</v>
      </c>
      <c r="DO7" s="90">
        <v>7.5000000000000002E-4</v>
      </c>
      <c r="DP7" s="90">
        <v>7.5000000000000002E-4</v>
      </c>
      <c r="DQ7" s="90">
        <v>7.5000000000000002E-4</v>
      </c>
      <c r="DR7" s="91">
        <v>7.5000000000000002E-4</v>
      </c>
    </row>
    <row r="8" spans="1:122" x14ac:dyDescent="0.35">
      <c r="B8" s="47">
        <f t="shared" si="0"/>
        <v>2028</v>
      </c>
      <c r="C8" s="90">
        <v>4.7550966564533382E-3</v>
      </c>
      <c r="D8" s="90">
        <v>4.7550966564533382E-3</v>
      </c>
      <c r="E8" s="90">
        <v>4.7550966564533382E-3</v>
      </c>
      <c r="F8" s="90">
        <v>4.7550966564533382E-3</v>
      </c>
      <c r="G8" s="90">
        <v>4.7550966564533382E-3</v>
      </c>
      <c r="H8" s="90">
        <v>4.7550966564533382E-3</v>
      </c>
      <c r="I8" s="90">
        <v>4.7550966564533382E-3</v>
      </c>
      <c r="J8" s="90">
        <v>4.7550966564533382E-3</v>
      </c>
      <c r="K8" s="90">
        <v>4.7550966564533382E-3</v>
      </c>
      <c r="L8" s="90">
        <v>4.7550966564533382E-3</v>
      </c>
      <c r="M8" s="90">
        <v>4.7550966564533382E-3</v>
      </c>
      <c r="N8" s="90">
        <v>4.7550966564533382E-3</v>
      </c>
      <c r="O8" s="90">
        <v>4.7550966564533382E-3</v>
      </c>
      <c r="P8" s="90">
        <v>4.7550966564533382E-3</v>
      </c>
      <c r="Q8" s="90">
        <v>4.7550966564533382E-3</v>
      </c>
      <c r="R8" s="90">
        <v>4.7550966564533382E-3</v>
      </c>
      <c r="S8" s="90">
        <v>4.7550966564533382E-3</v>
      </c>
      <c r="T8" s="90">
        <v>4.7550966564533382E-3</v>
      </c>
      <c r="U8" s="90">
        <v>4.7550966564533382E-3</v>
      </c>
      <c r="V8" s="90">
        <v>4.7550966564533382E-3</v>
      </c>
      <c r="W8" s="90">
        <v>4.7550966564533382E-3</v>
      </c>
      <c r="X8" s="90">
        <v>3.6746144352117127E-3</v>
      </c>
      <c r="Y8" s="90">
        <v>0</v>
      </c>
      <c r="Z8" s="90">
        <v>0</v>
      </c>
      <c r="AA8" s="90">
        <v>0</v>
      </c>
      <c r="AB8" s="90">
        <v>0</v>
      </c>
      <c r="AC8" s="90">
        <v>0</v>
      </c>
      <c r="AD8" s="90">
        <v>0</v>
      </c>
      <c r="AE8" s="90">
        <v>0</v>
      </c>
      <c r="AF8" s="90">
        <v>0</v>
      </c>
      <c r="AG8" s="90">
        <v>0</v>
      </c>
      <c r="AH8" s="90">
        <v>0</v>
      </c>
      <c r="AI8" s="90">
        <v>0</v>
      </c>
      <c r="AJ8" s="90">
        <v>0</v>
      </c>
      <c r="AK8" s="90">
        <v>0</v>
      </c>
      <c r="AL8" s="90">
        <v>0</v>
      </c>
      <c r="AM8" s="90">
        <v>0</v>
      </c>
      <c r="AN8" s="90">
        <v>0</v>
      </c>
      <c r="AO8" s="90">
        <v>0</v>
      </c>
      <c r="AP8" s="90">
        <v>0</v>
      </c>
      <c r="AQ8" s="90">
        <v>0</v>
      </c>
      <c r="AR8" s="90">
        <v>0</v>
      </c>
      <c r="AS8" s="90">
        <v>0</v>
      </c>
      <c r="AT8" s="90">
        <v>0</v>
      </c>
      <c r="AU8" s="90">
        <v>0</v>
      </c>
      <c r="AV8" s="90">
        <v>4.0981844963457904E-3</v>
      </c>
      <c r="AW8" s="90">
        <v>4.0981844963457904E-3</v>
      </c>
      <c r="AX8" s="90">
        <v>4.0981844963457904E-3</v>
      </c>
      <c r="AY8" s="90">
        <v>4.0981844963457904E-3</v>
      </c>
      <c r="AZ8" s="90">
        <v>4.0981844963457904E-3</v>
      </c>
      <c r="BA8" s="90">
        <v>4.0981844963457904E-3</v>
      </c>
      <c r="BB8" s="90">
        <v>4.0981844963457904E-3</v>
      </c>
      <c r="BC8" s="90">
        <v>4.0981844963457904E-3</v>
      </c>
      <c r="BD8" s="90">
        <v>4.0981844963457904E-3</v>
      </c>
      <c r="BE8" s="90">
        <v>4.0981844963457904E-3</v>
      </c>
      <c r="BF8" s="90">
        <v>4.0981844963457904E-3</v>
      </c>
      <c r="BG8" s="90">
        <v>4.0981844963457904E-3</v>
      </c>
      <c r="BH8" s="90">
        <v>4.0981844963457904E-3</v>
      </c>
      <c r="BI8" s="90">
        <v>4.0981844963457904E-3</v>
      </c>
      <c r="BJ8" s="90">
        <v>4.0981844963457904E-3</v>
      </c>
      <c r="BK8" s="90">
        <v>4.0981844963457904E-3</v>
      </c>
      <c r="BL8" s="90">
        <v>4.2616073528938519E-3</v>
      </c>
      <c r="BM8" s="90">
        <v>4.4250302094419134E-3</v>
      </c>
      <c r="BN8" s="90">
        <v>4.5884530659899732E-3</v>
      </c>
      <c r="BO8" s="90">
        <v>4.7518759225380356E-3</v>
      </c>
      <c r="BP8" s="90">
        <v>4.9152987790860954E-3</v>
      </c>
      <c r="BQ8" s="90">
        <v>4.9152987790860954E-3</v>
      </c>
      <c r="BR8" s="90">
        <v>4.9152987790860954E-3</v>
      </c>
      <c r="BS8" s="90">
        <v>4.9152987790860954E-3</v>
      </c>
      <c r="BT8" s="90">
        <v>4.9152987790860954E-3</v>
      </c>
      <c r="BU8" s="90">
        <v>4.9152987790860954E-3</v>
      </c>
      <c r="BV8" s="90">
        <v>4.9152987790860954E-3</v>
      </c>
      <c r="BW8" s="90">
        <v>4.9152987790860954E-3</v>
      </c>
      <c r="BX8" s="90">
        <v>4.9152987790860954E-3</v>
      </c>
      <c r="BY8" s="90">
        <v>4.9152987790860954E-3</v>
      </c>
      <c r="BZ8" s="90">
        <v>4.9152987790860954E-3</v>
      </c>
      <c r="CA8" s="90">
        <v>4.9152987790860954E-3</v>
      </c>
      <c r="CB8" s="90">
        <v>4.9152987790860954E-3</v>
      </c>
      <c r="CC8" s="90">
        <v>4.9152987790860954E-3</v>
      </c>
      <c r="CD8" s="90">
        <v>4.9152987790860954E-3</v>
      </c>
      <c r="CE8" s="90">
        <v>4.9152987790860954E-3</v>
      </c>
      <c r="CF8" s="90">
        <v>4.9152987790860954E-3</v>
      </c>
      <c r="CG8" s="90">
        <v>4.9152987790860954E-3</v>
      </c>
      <c r="CH8" s="90">
        <v>4.9152987790860954E-3</v>
      </c>
      <c r="CI8" s="90">
        <v>4.9152987790860954E-3</v>
      </c>
      <c r="CJ8" s="90">
        <v>4.9152987790860954E-3</v>
      </c>
      <c r="CK8" s="90">
        <v>4.4987689011774853E-3</v>
      </c>
      <c r="CL8" s="90">
        <v>4.0822390232688769E-3</v>
      </c>
      <c r="CM8" s="90">
        <v>3.6657091453602664E-3</v>
      </c>
      <c r="CN8" s="90">
        <v>3.2491792674516568E-3</v>
      </c>
      <c r="CO8" s="90">
        <v>2.832649389543048E-3</v>
      </c>
      <c r="CP8" s="90">
        <v>2.4161195116344375E-3</v>
      </c>
      <c r="CQ8" s="90">
        <v>1.9995896337258283E-3</v>
      </c>
      <c r="CR8" s="90">
        <v>1.5830597558172191E-3</v>
      </c>
      <c r="CS8" s="90">
        <v>1.1665298779086099E-3</v>
      </c>
      <c r="CT8" s="90">
        <v>7.5000000000000002E-4</v>
      </c>
      <c r="CU8" s="90">
        <v>7.5000000000000002E-4</v>
      </c>
      <c r="CV8" s="90">
        <v>7.5000000000000002E-4</v>
      </c>
      <c r="CW8" s="90">
        <v>7.5000000000000002E-4</v>
      </c>
      <c r="CX8" s="90">
        <v>7.5000000000000002E-4</v>
      </c>
      <c r="CY8" s="90">
        <v>7.5000000000000002E-4</v>
      </c>
      <c r="CZ8" s="90">
        <v>7.5000000000000002E-4</v>
      </c>
      <c r="DA8" s="90">
        <v>7.5000000000000002E-4</v>
      </c>
      <c r="DB8" s="90">
        <v>7.5000000000000002E-4</v>
      </c>
      <c r="DC8" s="90">
        <v>7.5000000000000002E-4</v>
      </c>
      <c r="DD8" s="90">
        <v>7.5000000000000002E-4</v>
      </c>
      <c r="DE8" s="90">
        <v>7.5000000000000002E-4</v>
      </c>
      <c r="DF8" s="90">
        <v>7.5000000000000002E-4</v>
      </c>
      <c r="DG8" s="90">
        <v>7.5000000000000002E-4</v>
      </c>
      <c r="DH8" s="90">
        <v>7.5000000000000002E-4</v>
      </c>
      <c r="DI8" s="90">
        <v>7.5000000000000002E-4</v>
      </c>
      <c r="DJ8" s="90">
        <v>7.5000000000000002E-4</v>
      </c>
      <c r="DK8" s="90">
        <v>7.5000000000000002E-4</v>
      </c>
      <c r="DL8" s="90">
        <v>7.5000000000000002E-4</v>
      </c>
      <c r="DM8" s="90">
        <v>7.5000000000000002E-4</v>
      </c>
      <c r="DN8" s="90">
        <v>7.5000000000000002E-4</v>
      </c>
      <c r="DO8" s="90">
        <v>7.5000000000000002E-4</v>
      </c>
      <c r="DP8" s="90">
        <v>7.5000000000000002E-4</v>
      </c>
      <c r="DQ8" s="90">
        <v>7.5000000000000002E-4</v>
      </c>
      <c r="DR8" s="91">
        <v>7.5000000000000002E-4</v>
      </c>
    </row>
    <row r="9" spans="1:122" x14ac:dyDescent="0.35">
      <c r="B9" s="47">
        <f t="shared" si="0"/>
        <v>2029</v>
      </c>
      <c r="C9" s="90">
        <v>5.4295138981998396E-3</v>
      </c>
      <c r="D9" s="90">
        <v>5.4295138981998396E-3</v>
      </c>
      <c r="E9" s="90">
        <v>5.4295138981998396E-3</v>
      </c>
      <c r="F9" s="90">
        <v>5.4295138981998396E-3</v>
      </c>
      <c r="G9" s="90">
        <v>5.4295138981998396E-3</v>
      </c>
      <c r="H9" s="90">
        <v>5.4295138981998396E-3</v>
      </c>
      <c r="I9" s="90">
        <v>5.4295138981998396E-3</v>
      </c>
      <c r="J9" s="90">
        <v>5.4295138981998396E-3</v>
      </c>
      <c r="K9" s="90">
        <v>5.4295138981998396E-3</v>
      </c>
      <c r="L9" s="90">
        <v>5.4295138981998396E-3</v>
      </c>
      <c r="M9" s="90">
        <v>5.4295138981998396E-3</v>
      </c>
      <c r="N9" s="90">
        <v>5.4295138981998396E-3</v>
      </c>
      <c r="O9" s="90">
        <v>5.4295138981998396E-3</v>
      </c>
      <c r="P9" s="90">
        <v>5.4295138981998396E-3</v>
      </c>
      <c r="Q9" s="90">
        <v>5.4295138981998396E-3</v>
      </c>
      <c r="R9" s="90">
        <v>5.4295138981998396E-3</v>
      </c>
      <c r="S9" s="90">
        <v>5.4295138981998396E-3</v>
      </c>
      <c r="T9" s="90">
        <v>5.4295138981998396E-3</v>
      </c>
      <c r="U9" s="90">
        <v>5.4295138981998396E-3</v>
      </c>
      <c r="V9" s="90">
        <v>5.4295138981998396E-3</v>
      </c>
      <c r="W9" s="90">
        <v>5.4295138981998396E-3</v>
      </c>
      <c r="X9" s="90">
        <v>4.4736660816610411E-3</v>
      </c>
      <c r="Y9" s="90">
        <v>0</v>
      </c>
      <c r="Z9" s="90">
        <v>0</v>
      </c>
      <c r="AA9" s="90">
        <v>0</v>
      </c>
      <c r="AB9" s="90">
        <v>0</v>
      </c>
      <c r="AC9" s="90">
        <v>0</v>
      </c>
      <c r="AD9" s="90">
        <v>0</v>
      </c>
      <c r="AE9" s="90">
        <v>0</v>
      </c>
      <c r="AF9" s="90">
        <v>0</v>
      </c>
      <c r="AG9" s="90">
        <v>0</v>
      </c>
      <c r="AH9" s="90">
        <v>0</v>
      </c>
      <c r="AI9" s="90">
        <v>0</v>
      </c>
      <c r="AJ9" s="90">
        <v>0</v>
      </c>
      <c r="AK9" s="90">
        <v>0</v>
      </c>
      <c r="AL9" s="90">
        <v>0</v>
      </c>
      <c r="AM9" s="90">
        <v>0</v>
      </c>
      <c r="AN9" s="90">
        <v>0</v>
      </c>
      <c r="AO9" s="90">
        <v>0</v>
      </c>
      <c r="AP9" s="90">
        <v>0</v>
      </c>
      <c r="AQ9" s="90">
        <v>0</v>
      </c>
      <c r="AR9" s="90">
        <v>0</v>
      </c>
      <c r="AS9" s="90">
        <v>0</v>
      </c>
      <c r="AT9" s="90">
        <v>0</v>
      </c>
      <c r="AU9" s="90">
        <v>0</v>
      </c>
      <c r="AV9" s="90">
        <v>4.6188292928176188E-3</v>
      </c>
      <c r="AW9" s="90">
        <v>4.6188292928176188E-3</v>
      </c>
      <c r="AX9" s="90">
        <v>4.6188292928176188E-3</v>
      </c>
      <c r="AY9" s="90">
        <v>4.6188292928176188E-3</v>
      </c>
      <c r="AZ9" s="90">
        <v>4.6188292928176188E-3</v>
      </c>
      <c r="BA9" s="90">
        <v>4.6188292928176188E-3</v>
      </c>
      <c r="BB9" s="90">
        <v>4.6188292928176188E-3</v>
      </c>
      <c r="BC9" s="90">
        <v>4.6188292928176188E-3</v>
      </c>
      <c r="BD9" s="90">
        <v>4.6188292928176188E-3</v>
      </c>
      <c r="BE9" s="90">
        <v>4.6188292928176188E-3</v>
      </c>
      <c r="BF9" s="90">
        <v>4.6188292928176188E-3</v>
      </c>
      <c r="BG9" s="90">
        <v>4.6188292928176188E-3</v>
      </c>
      <c r="BH9" s="90">
        <v>4.6188292928176188E-3</v>
      </c>
      <c r="BI9" s="90">
        <v>4.6188292928176188E-3</v>
      </c>
      <c r="BJ9" s="90">
        <v>4.6188292928176188E-3</v>
      </c>
      <c r="BK9" s="90">
        <v>4.6188292928176188E-3</v>
      </c>
      <c r="BL9" s="90">
        <v>4.7302532211776598E-3</v>
      </c>
      <c r="BM9" s="90">
        <v>4.8416771495377008E-3</v>
      </c>
      <c r="BN9" s="90">
        <v>4.95310107789774E-3</v>
      </c>
      <c r="BO9" s="90">
        <v>5.064525006257781E-3</v>
      </c>
      <c r="BP9" s="90">
        <v>5.1759489346178203E-3</v>
      </c>
      <c r="BQ9" s="90">
        <v>5.1759489346178203E-3</v>
      </c>
      <c r="BR9" s="90">
        <v>5.1759489346178203E-3</v>
      </c>
      <c r="BS9" s="90">
        <v>5.1759489346178203E-3</v>
      </c>
      <c r="BT9" s="90">
        <v>5.1759489346178203E-3</v>
      </c>
      <c r="BU9" s="90">
        <v>5.1759489346178203E-3</v>
      </c>
      <c r="BV9" s="90">
        <v>5.1759489346178203E-3</v>
      </c>
      <c r="BW9" s="90">
        <v>5.1759489346178203E-3</v>
      </c>
      <c r="BX9" s="90">
        <v>5.1759489346178203E-3</v>
      </c>
      <c r="BY9" s="90">
        <v>5.1759489346178203E-3</v>
      </c>
      <c r="BZ9" s="90">
        <v>5.1759489346178203E-3</v>
      </c>
      <c r="CA9" s="90">
        <v>5.1759489346178203E-3</v>
      </c>
      <c r="CB9" s="90">
        <v>5.1759489346178203E-3</v>
      </c>
      <c r="CC9" s="90">
        <v>5.1759489346178203E-3</v>
      </c>
      <c r="CD9" s="90">
        <v>5.1759489346178203E-3</v>
      </c>
      <c r="CE9" s="90">
        <v>5.1759489346178203E-3</v>
      </c>
      <c r="CF9" s="90">
        <v>5.1759489346178203E-3</v>
      </c>
      <c r="CG9" s="90">
        <v>5.1759489346178203E-3</v>
      </c>
      <c r="CH9" s="90">
        <v>5.1759489346178203E-3</v>
      </c>
      <c r="CI9" s="90">
        <v>5.1759489346178203E-3</v>
      </c>
      <c r="CJ9" s="90">
        <v>5.1759489346178203E-3</v>
      </c>
      <c r="CK9" s="90">
        <v>4.7333540411560364E-3</v>
      </c>
      <c r="CL9" s="90">
        <v>4.2907591476942569E-3</v>
      </c>
      <c r="CM9" s="90">
        <v>3.8481642542324735E-3</v>
      </c>
      <c r="CN9" s="90">
        <v>3.4055693607706909E-3</v>
      </c>
      <c r="CO9" s="90">
        <v>2.9629744673089105E-3</v>
      </c>
      <c r="CP9" s="90">
        <v>2.520379573847127E-3</v>
      </c>
      <c r="CQ9" s="90">
        <v>2.0777846803853453E-3</v>
      </c>
      <c r="CR9" s="90">
        <v>1.6351897869235639E-3</v>
      </c>
      <c r="CS9" s="90">
        <v>1.1925948934617824E-3</v>
      </c>
      <c r="CT9" s="90">
        <v>7.5000000000000002E-4</v>
      </c>
      <c r="CU9" s="90">
        <v>7.5000000000000002E-4</v>
      </c>
      <c r="CV9" s="90">
        <v>7.5000000000000002E-4</v>
      </c>
      <c r="CW9" s="90">
        <v>7.5000000000000002E-4</v>
      </c>
      <c r="CX9" s="90">
        <v>7.5000000000000002E-4</v>
      </c>
      <c r="CY9" s="90">
        <v>7.5000000000000002E-4</v>
      </c>
      <c r="CZ9" s="90">
        <v>7.5000000000000002E-4</v>
      </c>
      <c r="DA9" s="90">
        <v>7.5000000000000002E-4</v>
      </c>
      <c r="DB9" s="90">
        <v>7.5000000000000002E-4</v>
      </c>
      <c r="DC9" s="90">
        <v>7.5000000000000002E-4</v>
      </c>
      <c r="DD9" s="90">
        <v>7.5000000000000002E-4</v>
      </c>
      <c r="DE9" s="90">
        <v>7.5000000000000002E-4</v>
      </c>
      <c r="DF9" s="90">
        <v>7.5000000000000002E-4</v>
      </c>
      <c r="DG9" s="90">
        <v>7.5000000000000002E-4</v>
      </c>
      <c r="DH9" s="90">
        <v>7.5000000000000002E-4</v>
      </c>
      <c r="DI9" s="90">
        <v>7.5000000000000002E-4</v>
      </c>
      <c r="DJ9" s="90">
        <v>7.5000000000000002E-4</v>
      </c>
      <c r="DK9" s="90">
        <v>7.5000000000000002E-4</v>
      </c>
      <c r="DL9" s="90">
        <v>7.5000000000000002E-4</v>
      </c>
      <c r="DM9" s="90">
        <v>7.5000000000000002E-4</v>
      </c>
      <c r="DN9" s="90">
        <v>7.5000000000000002E-4</v>
      </c>
      <c r="DO9" s="90">
        <v>7.5000000000000002E-4</v>
      </c>
      <c r="DP9" s="90">
        <v>7.5000000000000002E-4</v>
      </c>
      <c r="DQ9" s="90">
        <v>7.5000000000000002E-4</v>
      </c>
      <c r="DR9" s="91">
        <v>7.5000000000000002E-4</v>
      </c>
    </row>
    <row r="10" spans="1:122" x14ac:dyDescent="0.35">
      <c r="B10" s="47">
        <f t="shared" si="0"/>
        <v>2030</v>
      </c>
      <c r="C10" s="90">
        <v>6.10393113994634E-3</v>
      </c>
      <c r="D10" s="90">
        <v>6.10393113994634E-3</v>
      </c>
      <c r="E10" s="90">
        <v>6.10393113994634E-3</v>
      </c>
      <c r="F10" s="90">
        <v>6.10393113994634E-3</v>
      </c>
      <c r="G10" s="90">
        <v>6.10393113994634E-3</v>
      </c>
      <c r="H10" s="90">
        <v>6.10393113994634E-3</v>
      </c>
      <c r="I10" s="90">
        <v>6.10393113994634E-3</v>
      </c>
      <c r="J10" s="90">
        <v>6.10393113994634E-3</v>
      </c>
      <c r="K10" s="90">
        <v>6.10393113994634E-3</v>
      </c>
      <c r="L10" s="90">
        <v>6.10393113994634E-3</v>
      </c>
      <c r="M10" s="90">
        <v>6.10393113994634E-3</v>
      </c>
      <c r="N10" s="90">
        <v>6.10393113994634E-3</v>
      </c>
      <c r="O10" s="90">
        <v>6.10393113994634E-3</v>
      </c>
      <c r="P10" s="90">
        <v>6.10393113994634E-3</v>
      </c>
      <c r="Q10" s="90">
        <v>6.10393113994634E-3</v>
      </c>
      <c r="R10" s="90">
        <v>6.10393113994634E-3</v>
      </c>
      <c r="S10" s="90">
        <v>6.10393113994634E-3</v>
      </c>
      <c r="T10" s="90">
        <v>6.10393113994634E-3</v>
      </c>
      <c r="U10" s="90">
        <v>6.10393113994634E-3</v>
      </c>
      <c r="V10" s="90">
        <v>6.10393113994634E-3</v>
      </c>
      <c r="W10" s="90">
        <v>6.10393113994634E-3</v>
      </c>
      <c r="X10" s="90">
        <v>5.2727177281103694E-3</v>
      </c>
      <c r="Y10" s="90">
        <v>1.6272497041766045E-3</v>
      </c>
      <c r="Z10" s="90">
        <v>1.5607145455716722E-3</v>
      </c>
      <c r="AA10" s="90">
        <v>1.4941793869667403E-3</v>
      </c>
      <c r="AB10" s="90">
        <v>1.4276442283618078E-3</v>
      </c>
      <c r="AC10" s="90">
        <v>1.3611090697568757E-3</v>
      </c>
      <c r="AD10" s="90">
        <v>1.2945739111519436E-3</v>
      </c>
      <c r="AE10" s="90">
        <v>1.2280387525470116E-3</v>
      </c>
      <c r="AF10" s="90">
        <v>1.1615035939420795E-3</v>
      </c>
      <c r="AG10" s="90">
        <v>1.0949684353371476E-3</v>
      </c>
      <c r="AH10" s="90">
        <v>1.0949684353371476E-3</v>
      </c>
      <c r="AI10" s="90">
        <v>1.0949684353371476E-3</v>
      </c>
      <c r="AJ10" s="90">
        <v>1.0949684353371476E-3</v>
      </c>
      <c r="AK10" s="90">
        <v>1.0949684353371476E-3</v>
      </c>
      <c r="AL10" s="90">
        <v>1.0949684353371476E-3</v>
      </c>
      <c r="AM10" s="90">
        <v>1.0949684353371476E-3</v>
      </c>
      <c r="AN10" s="90">
        <v>1.0949684353371476E-3</v>
      </c>
      <c r="AO10" s="90">
        <v>1.0949684353371476E-3</v>
      </c>
      <c r="AP10" s="90">
        <v>1.0949684353371476E-3</v>
      </c>
      <c r="AQ10" s="90">
        <v>1.0949684353371476E-3</v>
      </c>
      <c r="AR10" s="90">
        <v>1.1648568792767885E-3</v>
      </c>
      <c r="AS10" s="90">
        <v>1.2347453232164295E-3</v>
      </c>
      <c r="AT10" s="90">
        <v>1.3046337671560704E-3</v>
      </c>
      <c r="AU10" s="90">
        <v>1.3745222110957116E-3</v>
      </c>
      <c r="AV10" s="90">
        <v>5.1394740892894471E-3</v>
      </c>
      <c r="AW10" s="90">
        <v>5.1394740892894471E-3</v>
      </c>
      <c r="AX10" s="90">
        <v>5.1394740892894471E-3</v>
      </c>
      <c r="AY10" s="90">
        <v>5.1394740892894471E-3</v>
      </c>
      <c r="AZ10" s="90">
        <v>5.1394740892894471E-3</v>
      </c>
      <c r="BA10" s="90">
        <v>5.1394740892894471E-3</v>
      </c>
      <c r="BB10" s="90">
        <v>5.1394740892894471E-3</v>
      </c>
      <c r="BC10" s="90">
        <v>5.1394740892894471E-3</v>
      </c>
      <c r="BD10" s="90">
        <v>5.1394740892894471E-3</v>
      </c>
      <c r="BE10" s="90">
        <v>5.1394740892894471E-3</v>
      </c>
      <c r="BF10" s="90">
        <v>5.1394740892894471E-3</v>
      </c>
      <c r="BG10" s="90">
        <v>5.1394740892894471E-3</v>
      </c>
      <c r="BH10" s="90">
        <v>5.1394740892894471E-3</v>
      </c>
      <c r="BI10" s="90">
        <v>5.1394740892894471E-3</v>
      </c>
      <c r="BJ10" s="90">
        <v>5.1394740892894471E-3</v>
      </c>
      <c r="BK10" s="90">
        <v>5.1394740892894471E-3</v>
      </c>
      <c r="BL10" s="90">
        <v>5.1988990894614676E-3</v>
      </c>
      <c r="BM10" s="90">
        <v>5.2583240896334881E-3</v>
      </c>
      <c r="BN10" s="90">
        <v>5.317749089805506E-3</v>
      </c>
      <c r="BO10" s="90">
        <v>5.3771740899775265E-3</v>
      </c>
      <c r="BP10" s="90">
        <v>5.4365990901495444E-3</v>
      </c>
      <c r="BQ10" s="90">
        <v>5.4365990901495444E-3</v>
      </c>
      <c r="BR10" s="90">
        <v>5.4365990901495444E-3</v>
      </c>
      <c r="BS10" s="90">
        <v>5.4365990901495444E-3</v>
      </c>
      <c r="BT10" s="90">
        <v>5.4365990901495444E-3</v>
      </c>
      <c r="BU10" s="90">
        <v>5.4365990901495444E-3</v>
      </c>
      <c r="BV10" s="90">
        <v>5.4365990901495444E-3</v>
      </c>
      <c r="BW10" s="90">
        <v>5.4365990901495444E-3</v>
      </c>
      <c r="BX10" s="90">
        <v>5.4365990901495444E-3</v>
      </c>
      <c r="BY10" s="90">
        <v>5.4365990901495444E-3</v>
      </c>
      <c r="BZ10" s="90">
        <v>5.4365990901495444E-3</v>
      </c>
      <c r="CA10" s="90">
        <v>5.4365990901495444E-3</v>
      </c>
      <c r="CB10" s="90">
        <v>5.4365990901495444E-3</v>
      </c>
      <c r="CC10" s="90">
        <v>5.4365990901495444E-3</v>
      </c>
      <c r="CD10" s="90">
        <v>5.4365990901495444E-3</v>
      </c>
      <c r="CE10" s="90">
        <v>5.4365990901495444E-3</v>
      </c>
      <c r="CF10" s="90">
        <v>5.4365990901495444E-3</v>
      </c>
      <c r="CG10" s="90">
        <v>5.4365990901495444E-3</v>
      </c>
      <c r="CH10" s="90">
        <v>5.4365990901495444E-3</v>
      </c>
      <c r="CI10" s="90">
        <v>5.4365990901495444E-3</v>
      </c>
      <c r="CJ10" s="90">
        <v>5.4365990901495444E-3</v>
      </c>
      <c r="CK10" s="90">
        <v>4.9679391811345884E-3</v>
      </c>
      <c r="CL10" s="90">
        <v>4.499279272119636E-3</v>
      </c>
      <c r="CM10" s="90">
        <v>4.0306193631046809E-3</v>
      </c>
      <c r="CN10" s="90">
        <v>3.561959454089725E-3</v>
      </c>
      <c r="CO10" s="90">
        <v>3.0932995450747725E-3</v>
      </c>
      <c r="CP10" s="90">
        <v>2.6246396360598166E-3</v>
      </c>
      <c r="CQ10" s="90">
        <v>2.1559797270448624E-3</v>
      </c>
      <c r="CR10" s="90">
        <v>1.6873198180299086E-3</v>
      </c>
      <c r="CS10" s="90">
        <v>1.2186599090149546E-3</v>
      </c>
      <c r="CT10" s="90">
        <v>7.5000000000000002E-4</v>
      </c>
      <c r="CU10" s="90">
        <v>7.5000000000000002E-4</v>
      </c>
      <c r="CV10" s="90">
        <v>7.5000000000000002E-4</v>
      </c>
      <c r="CW10" s="90">
        <v>7.5000000000000002E-4</v>
      </c>
      <c r="CX10" s="90">
        <v>7.5000000000000002E-4</v>
      </c>
      <c r="CY10" s="90">
        <v>7.5000000000000002E-4</v>
      </c>
      <c r="CZ10" s="90">
        <v>7.5000000000000002E-4</v>
      </c>
      <c r="DA10" s="90">
        <v>7.5000000000000002E-4</v>
      </c>
      <c r="DB10" s="90">
        <v>7.5000000000000002E-4</v>
      </c>
      <c r="DC10" s="90">
        <v>7.5000000000000002E-4</v>
      </c>
      <c r="DD10" s="90">
        <v>7.5000000000000002E-4</v>
      </c>
      <c r="DE10" s="90">
        <v>7.5000000000000002E-4</v>
      </c>
      <c r="DF10" s="90">
        <v>7.5000000000000002E-4</v>
      </c>
      <c r="DG10" s="90">
        <v>7.5000000000000002E-4</v>
      </c>
      <c r="DH10" s="90">
        <v>7.5000000000000002E-4</v>
      </c>
      <c r="DI10" s="90">
        <v>7.5000000000000002E-4</v>
      </c>
      <c r="DJ10" s="90">
        <v>7.5000000000000002E-4</v>
      </c>
      <c r="DK10" s="90">
        <v>7.5000000000000002E-4</v>
      </c>
      <c r="DL10" s="90">
        <v>7.5000000000000002E-4</v>
      </c>
      <c r="DM10" s="90">
        <v>7.5000000000000002E-4</v>
      </c>
      <c r="DN10" s="90">
        <v>7.5000000000000002E-4</v>
      </c>
      <c r="DO10" s="90">
        <v>7.5000000000000002E-4</v>
      </c>
      <c r="DP10" s="90">
        <v>7.5000000000000002E-4</v>
      </c>
      <c r="DQ10" s="90">
        <v>7.5000000000000002E-4</v>
      </c>
      <c r="DR10" s="91">
        <v>7.5000000000000002E-4</v>
      </c>
    </row>
    <row r="11" spans="1:122" x14ac:dyDescent="0.35">
      <c r="B11" s="47">
        <f t="shared" si="0"/>
        <v>2031</v>
      </c>
      <c r="C11" s="90">
        <v>6.7783483816928414E-3</v>
      </c>
      <c r="D11" s="90">
        <v>6.7783483816928414E-3</v>
      </c>
      <c r="E11" s="90">
        <v>6.7783483816928414E-3</v>
      </c>
      <c r="F11" s="90">
        <v>6.7783483816928414E-3</v>
      </c>
      <c r="G11" s="90">
        <v>6.7783483816928414E-3</v>
      </c>
      <c r="H11" s="90">
        <v>6.7783483816928414E-3</v>
      </c>
      <c r="I11" s="90">
        <v>6.7783483816928414E-3</v>
      </c>
      <c r="J11" s="90">
        <v>6.7783483816928414E-3</v>
      </c>
      <c r="K11" s="90">
        <v>6.7783483816928414E-3</v>
      </c>
      <c r="L11" s="90">
        <v>6.7783483816928414E-3</v>
      </c>
      <c r="M11" s="90">
        <v>6.7783483816928414E-3</v>
      </c>
      <c r="N11" s="90">
        <v>6.7783483816928414E-3</v>
      </c>
      <c r="O11" s="90">
        <v>6.7783483816928414E-3</v>
      </c>
      <c r="P11" s="90">
        <v>6.7783483816928414E-3</v>
      </c>
      <c r="Q11" s="90">
        <v>6.7783483816928414E-3</v>
      </c>
      <c r="R11" s="90">
        <v>6.7783483816928414E-3</v>
      </c>
      <c r="S11" s="90">
        <v>6.7783483816928414E-3</v>
      </c>
      <c r="T11" s="90">
        <v>6.7783483816928414E-3</v>
      </c>
      <c r="U11" s="90">
        <v>6.7783483816928414E-3</v>
      </c>
      <c r="V11" s="90">
        <v>6.7783483816928414E-3</v>
      </c>
      <c r="W11" s="90">
        <v>6.7783483816928414E-3</v>
      </c>
      <c r="X11" s="90">
        <v>6.0717693745596987E-3</v>
      </c>
      <c r="Y11" s="90">
        <v>3.254499408353209E-3</v>
      </c>
      <c r="Z11" s="90">
        <v>3.1214290911433444E-3</v>
      </c>
      <c r="AA11" s="90">
        <v>2.9883587739334807E-3</v>
      </c>
      <c r="AB11" s="90">
        <v>2.8552884567236156E-3</v>
      </c>
      <c r="AC11" s="90">
        <v>2.7222181395137515E-3</v>
      </c>
      <c r="AD11" s="90">
        <v>2.5891478223038873E-3</v>
      </c>
      <c r="AE11" s="90">
        <v>2.4560775050940231E-3</v>
      </c>
      <c r="AF11" s="90">
        <v>2.3230071878841589E-3</v>
      </c>
      <c r="AG11" s="90">
        <v>2.1899368706742952E-3</v>
      </c>
      <c r="AH11" s="90">
        <v>2.1899368706742952E-3</v>
      </c>
      <c r="AI11" s="90">
        <v>2.1899368706742952E-3</v>
      </c>
      <c r="AJ11" s="90">
        <v>2.1899368706742952E-3</v>
      </c>
      <c r="AK11" s="90">
        <v>2.1899368706742952E-3</v>
      </c>
      <c r="AL11" s="90">
        <v>2.1899368706742952E-3</v>
      </c>
      <c r="AM11" s="90">
        <v>2.1899368706742952E-3</v>
      </c>
      <c r="AN11" s="90">
        <v>2.1899368706742952E-3</v>
      </c>
      <c r="AO11" s="90">
        <v>2.1899368706742952E-3</v>
      </c>
      <c r="AP11" s="90">
        <v>2.1899368706742952E-3</v>
      </c>
      <c r="AQ11" s="90">
        <v>2.1899368706742952E-3</v>
      </c>
      <c r="AR11" s="90">
        <v>2.3297137585535769E-3</v>
      </c>
      <c r="AS11" s="90">
        <v>2.469490646432859E-3</v>
      </c>
      <c r="AT11" s="90">
        <v>2.6092675343121407E-3</v>
      </c>
      <c r="AU11" s="90">
        <v>2.7490444221914233E-3</v>
      </c>
      <c r="AV11" s="90">
        <v>5.6601188857612755E-3</v>
      </c>
      <c r="AW11" s="90">
        <v>5.6601188857612755E-3</v>
      </c>
      <c r="AX11" s="90">
        <v>5.6601188857612755E-3</v>
      </c>
      <c r="AY11" s="90">
        <v>5.6601188857612755E-3</v>
      </c>
      <c r="AZ11" s="90">
        <v>5.6601188857612755E-3</v>
      </c>
      <c r="BA11" s="90">
        <v>5.6601188857612755E-3</v>
      </c>
      <c r="BB11" s="90">
        <v>5.6601188857612755E-3</v>
      </c>
      <c r="BC11" s="90">
        <v>5.6601188857612755E-3</v>
      </c>
      <c r="BD11" s="90">
        <v>5.6601188857612755E-3</v>
      </c>
      <c r="BE11" s="90">
        <v>5.6601188857612755E-3</v>
      </c>
      <c r="BF11" s="90">
        <v>5.6601188857612755E-3</v>
      </c>
      <c r="BG11" s="90">
        <v>5.6601188857612755E-3</v>
      </c>
      <c r="BH11" s="90">
        <v>5.6601188857612755E-3</v>
      </c>
      <c r="BI11" s="90">
        <v>5.6601188857612755E-3</v>
      </c>
      <c r="BJ11" s="90">
        <v>5.6601188857612755E-3</v>
      </c>
      <c r="BK11" s="90">
        <v>5.6601188857612755E-3</v>
      </c>
      <c r="BL11" s="90">
        <v>5.6675449577452755E-3</v>
      </c>
      <c r="BM11" s="90">
        <v>5.6749710297292755E-3</v>
      </c>
      <c r="BN11" s="90">
        <v>5.682397101713272E-3</v>
      </c>
      <c r="BO11" s="90">
        <v>5.6898231736972719E-3</v>
      </c>
      <c r="BP11" s="90">
        <v>5.6972492456812684E-3</v>
      </c>
      <c r="BQ11" s="90">
        <v>5.6972492456812684E-3</v>
      </c>
      <c r="BR11" s="90">
        <v>5.6972492456812684E-3</v>
      </c>
      <c r="BS11" s="90">
        <v>5.6972492456812684E-3</v>
      </c>
      <c r="BT11" s="90">
        <v>5.6972492456812684E-3</v>
      </c>
      <c r="BU11" s="90">
        <v>5.6972492456812684E-3</v>
      </c>
      <c r="BV11" s="90">
        <v>5.6972492456812684E-3</v>
      </c>
      <c r="BW11" s="90">
        <v>5.6972492456812684E-3</v>
      </c>
      <c r="BX11" s="90">
        <v>5.6972492456812684E-3</v>
      </c>
      <c r="BY11" s="90">
        <v>5.6972492456812684E-3</v>
      </c>
      <c r="BZ11" s="90">
        <v>5.6972492456812684E-3</v>
      </c>
      <c r="CA11" s="90">
        <v>5.6972492456812684E-3</v>
      </c>
      <c r="CB11" s="90">
        <v>5.6972492456812684E-3</v>
      </c>
      <c r="CC11" s="90">
        <v>5.6972492456812684E-3</v>
      </c>
      <c r="CD11" s="90">
        <v>5.6972492456812684E-3</v>
      </c>
      <c r="CE11" s="90">
        <v>5.6972492456812684E-3</v>
      </c>
      <c r="CF11" s="90">
        <v>5.6972492456812684E-3</v>
      </c>
      <c r="CG11" s="90">
        <v>5.6972492456812684E-3</v>
      </c>
      <c r="CH11" s="90">
        <v>5.6972492456812684E-3</v>
      </c>
      <c r="CI11" s="90">
        <v>5.6972492456812684E-3</v>
      </c>
      <c r="CJ11" s="90">
        <v>5.6972492456812684E-3</v>
      </c>
      <c r="CK11" s="90">
        <v>5.2025243211131405E-3</v>
      </c>
      <c r="CL11" s="90">
        <v>4.7077993965450159E-3</v>
      </c>
      <c r="CM11" s="90">
        <v>4.2130744719768871E-3</v>
      </c>
      <c r="CN11" s="90">
        <v>3.7183495474087595E-3</v>
      </c>
      <c r="CO11" s="90">
        <v>3.2236246228406346E-3</v>
      </c>
      <c r="CP11" s="90">
        <v>2.7288996982725061E-3</v>
      </c>
      <c r="CQ11" s="90">
        <v>2.2341747737043799E-3</v>
      </c>
      <c r="CR11" s="90">
        <v>1.7394498491362534E-3</v>
      </c>
      <c r="CS11" s="90">
        <v>1.2447249245681269E-3</v>
      </c>
      <c r="CT11" s="90">
        <v>7.5000000000000002E-4</v>
      </c>
      <c r="CU11" s="90">
        <v>7.5000000000000002E-4</v>
      </c>
      <c r="CV11" s="90">
        <v>7.5000000000000002E-4</v>
      </c>
      <c r="CW11" s="90">
        <v>7.5000000000000002E-4</v>
      </c>
      <c r="CX11" s="90">
        <v>7.5000000000000002E-4</v>
      </c>
      <c r="CY11" s="90">
        <v>7.5000000000000002E-4</v>
      </c>
      <c r="CZ11" s="90">
        <v>7.5000000000000002E-4</v>
      </c>
      <c r="DA11" s="90">
        <v>7.5000000000000002E-4</v>
      </c>
      <c r="DB11" s="90">
        <v>7.5000000000000002E-4</v>
      </c>
      <c r="DC11" s="90">
        <v>7.5000000000000002E-4</v>
      </c>
      <c r="DD11" s="90">
        <v>7.5000000000000002E-4</v>
      </c>
      <c r="DE11" s="90">
        <v>7.5000000000000002E-4</v>
      </c>
      <c r="DF11" s="90">
        <v>7.5000000000000002E-4</v>
      </c>
      <c r="DG11" s="90">
        <v>7.5000000000000002E-4</v>
      </c>
      <c r="DH11" s="90">
        <v>7.5000000000000002E-4</v>
      </c>
      <c r="DI11" s="90">
        <v>7.5000000000000002E-4</v>
      </c>
      <c r="DJ11" s="90">
        <v>7.5000000000000002E-4</v>
      </c>
      <c r="DK11" s="90">
        <v>7.5000000000000002E-4</v>
      </c>
      <c r="DL11" s="90">
        <v>7.5000000000000002E-4</v>
      </c>
      <c r="DM11" s="90">
        <v>7.5000000000000002E-4</v>
      </c>
      <c r="DN11" s="90">
        <v>7.5000000000000002E-4</v>
      </c>
      <c r="DO11" s="90">
        <v>7.5000000000000002E-4</v>
      </c>
      <c r="DP11" s="90">
        <v>7.5000000000000002E-4</v>
      </c>
      <c r="DQ11" s="90">
        <v>7.5000000000000002E-4</v>
      </c>
      <c r="DR11" s="91">
        <v>7.5000000000000002E-4</v>
      </c>
    </row>
    <row r="12" spans="1:122" x14ac:dyDescent="0.35">
      <c r="B12" s="47">
        <f t="shared" si="0"/>
        <v>2032</v>
      </c>
      <c r="C12" s="90">
        <v>7.4527656234393428E-3</v>
      </c>
      <c r="D12" s="90">
        <v>7.4527656234393428E-3</v>
      </c>
      <c r="E12" s="90">
        <v>7.4527656234393428E-3</v>
      </c>
      <c r="F12" s="90">
        <v>7.4527656234393428E-3</v>
      </c>
      <c r="G12" s="90">
        <v>7.4527656234393428E-3</v>
      </c>
      <c r="H12" s="90">
        <v>7.4527656234393428E-3</v>
      </c>
      <c r="I12" s="90">
        <v>7.4527656234393428E-3</v>
      </c>
      <c r="J12" s="90">
        <v>7.4527656234393428E-3</v>
      </c>
      <c r="K12" s="90">
        <v>7.4527656234393428E-3</v>
      </c>
      <c r="L12" s="90">
        <v>7.4527656234393428E-3</v>
      </c>
      <c r="M12" s="90">
        <v>7.4527656234393428E-3</v>
      </c>
      <c r="N12" s="90">
        <v>7.4527656234393428E-3</v>
      </c>
      <c r="O12" s="90">
        <v>7.4527656234393428E-3</v>
      </c>
      <c r="P12" s="90">
        <v>7.4527656234393428E-3</v>
      </c>
      <c r="Q12" s="90">
        <v>7.4527656234393428E-3</v>
      </c>
      <c r="R12" s="90">
        <v>7.4527656234393428E-3</v>
      </c>
      <c r="S12" s="90">
        <v>7.4527656234393428E-3</v>
      </c>
      <c r="T12" s="90">
        <v>7.4527656234393428E-3</v>
      </c>
      <c r="U12" s="90">
        <v>7.4527656234393428E-3</v>
      </c>
      <c r="V12" s="90">
        <v>7.4527656234393428E-3</v>
      </c>
      <c r="W12" s="90">
        <v>7.4527656234393428E-3</v>
      </c>
      <c r="X12" s="90">
        <v>6.8708210210090262E-3</v>
      </c>
      <c r="Y12" s="90">
        <v>4.8817491125298131E-3</v>
      </c>
      <c r="Z12" s="90">
        <v>4.6821436367150164E-3</v>
      </c>
      <c r="AA12" s="90">
        <v>4.4825381609002214E-3</v>
      </c>
      <c r="AB12" s="90">
        <v>4.2829326850854239E-3</v>
      </c>
      <c r="AC12" s="90">
        <v>4.0833272092706272E-3</v>
      </c>
      <c r="AD12" s="90">
        <v>3.8837217334558309E-3</v>
      </c>
      <c r="AE12" s="90">
        <v>3.6841162576410347E-3</v>
      </c>
      <c r="AF12" s="90">
        <v>3.4845107818262384E-3</v>
      </c>
      <c r="AG12" s="90">
        <v>3.284905306011443E-3</v>
      </c>
      <c r="AH12" s="90">
        <v>3.284905306011443E-3</v>
      </c>
      <c r="AI12" s="90">
        <v>3.284905306011443E-3</v>
      </c>
      <c r="AJ12" s="90">
        <v>3.284905306011443E-3</v>
      </c>
      <c r="AK12" s="90">
        <v>3.284905306011443E-3</v>
      </c>
      <c r="AL12" s="90">
        <v>3.284905306011443E-3</v>
      </c>
      <c r="AM12" s="90">
        <v>3.284905306011443E-3</v>
      </c>
      <c r="AN12" s="90">
        <v>3.284905306011443E-3</v>
      </c>
      <c r="AO12" s="90">
        <v>3.284905306011443E-3</v>
      </c>
      <c r="AP12" s="90">
        <v>3.284905306011443E-3</v>
      </c>
      <c r="AQ12" s="90">
        <v>3.284905306011443E-3</v>
      </c>
      <c r="AR12" s="90">
        <v>3.4945706378303656E-3</v>
      </c>
      <c r="AS12" s="90">
        <v>3.7042359696492885E-3</v>
      </c>
      <c r="AT12" s="90">
        <v>3.9139013014682107E-3</v>
      </c>
      <c r="AU12" s="90">
        <v>4.1235666332871349E-3</v>
      </c>
      <c r="AV12" s="90">
        <v>6.1807636822331039E-3</v>
      </c>
      <c r="AW12" s="90">
        <v>6.1807636822331039E-3</v>
      </c>
      <c r="AX12" s="90">
        <v>6.1807636822331039E-3</v>
      </c>
      <c r="AY12" s="90">
        <v>6.1807636822331039E-3</v>
      </c>
      <c r="AZ12" s="90">
        <v>6.1807636822331039E-3</v>
      </c>
      <c r="BA12" s="90">
        <v>6.1807636822331039E-3</v>
      </c>
      <c r="BB12" s="90">
        <v>6.1807636822331039E-3</v>
      </c>
      <c r="BC12" s="90">
        <v>6.1807636822331039E-3</v>
      </c>
      <c r="BD12" s="90">
        <v>6.1807636822331039E-3</v>
      </c>
      <c r="BE12" s="90">
        <v>6.1807636822331039E-3</v>
      </c>
      <c r="BF12" s="90">
        <v>6.1807636822331039E-3</v>
      </c>
      <c r="BG12" s="90">
        <v>6.1807636822331039E-3</v>
      </c>
      <c r="BH12" s="90">
        <v>6.1807636822331039E-3</v>
      </c>
      <c r="BI12" s="90">
        <v>6.1807636822331039E-3</v>
      </c>
      <c r="BJ12" s="90">
        <v>6.1807636822331039E-3</v>
      </c>
      <c r="BK12" s="90">
        <v>6.1807636822331039E-3</v>
      </c>
      <c r="BL12" s="90">
        <v>6.1361908260290834E-3</v>
      </c>
      <c r="BM12" s="90">
        <v>6.0916179698250628E-3</v>
      </c>
      <c r="BN12" s="90">
        <v>6.0470451136210388E-3</v>
      </c>
      <c r="BO12" s="90">
        <v>6.0024722574170174E-3</v>
      </c>
      <c r="BP12" s="90">
        <v>5.9578994012129934E-3</v>
      </c>
      <c r="BQ12" s="90">
        <v>5.9578994012129934E-3</v>
      </c>
      <c r="BR12" s="90">
        <v>5.9578994012129934E-3</v>
      </c>
      <c r="BS12" s="90">
        <v>5.9578994012129934E-3</v>
      </c>
      <c r="BT12" s="90">
        <v>5.9578994012129934E-3</v>
      </c>
      <c r="BU12" s="90">
        <v>5.9578994012129934E-3</v>
      </c>
      <c r="BV12" s="90">
        <v>5.9578994012129934E-3</v>
      </c>
      <c r="BW12" s="90">
        <v>5.9578994012129934E-3</v>
      </c>
      <c r="BX12" s="90">
        <v>5.9578994012129934E-3</v>
      </c>
      <c r="BY12" s="90">
        <v>5.9578994012129934E-3</v>
      </c>
      <c r="BZ12" s="90">
        <v>5.9578994012129934E-3</v>
      </c>
      <c r="CA12" s="90">
        <v>5.9578994012129934E-3</v>
      </c>
      <c r="CB12" s="90">
        <v>5.9578994012129934E-3</v>
      </c>
      <c r="CC12" s="90">
        <v>5.9578994012129934E-3</v>
      </c>
      <c r="CD12" s="90">
        <v>5.9578994012129934E-3</v>
      </c>
      <c r="CE12" s="90">
        <v>5.9578994012129934E-3</v>
      </c>
      <c r="CF12" s="90">
        <v>5.9578994012129934E-3</v>
      </c>
      <c r="CG12" s="90">
        <v>5.9578994012129934E-3</v>
      </c>
      <c r="CH12" s="90">
        <v>5.9578994012129934E-3</v>
      </c>
      <c r="CI12" s="90">
        <v>5.9578994012129934E-3</v>
      </c>
      <c r="CJ12" s="90">
        <v>5.9578994012129934E-3</v>
      </c>
      <c r="CK12" s="90">
        <v>5.4371094610916916E-3</v>
      </c>
      <c r="CL12" s="90">
        <v>4.9163195209703959E-3</v>
      </c>
      <c r="CM12" s="90">
        <v>4.395529580849095E-3</v>
      </c>
      <c r="CN12" s="90">
        <v>3.874739640727794E-3</v>
      </c>
      <c r="CO12" s="90">
        <v>3.353949700606497E-3</v>
      </c>
      <c r="CP12" s="90">
        <v>2.8331597604851957E-3</v>
      </c>
      <c r="CQ12" s="90">
        <v>2.3123698203638969E-3</v>
      </c>
      <c r="CR12" s="90">
        <v>1.7915798802425982E-3</v>
      </c>
      <c r="CS12" s="90">
        <v>1.2707899401212994E-3</v>
      </c>
      <c r="CT12" s="90">
        <v>7.5000000000000002E-4</v>
      </c>
      <c r="CU12" s="90">
        <v>7.5000000000000002E-4</v>
      </c>
      <c r="CV12" s="90">
        <v>7.5000000000000002E-4</v>
      </c>
      <c r="CW12" s="90">
        <v>7.5000000000000002E-4</v>
      </c>
      <c r="CX12" s="90">
        <v>7.5000000000000002E-4</v>
      </c>
      <c r="CY12" s="90">
        <v>7.5000000000000002E-4</v>
      </c>
      <c r="CZ12" s="90">
        <v>7.5000000000000002E-4</v>
      </c>
      <c r="DA12" s="90">
        <v>7.5000000000000002E-4</v>
      </c>
      <c r="DB12" s="90">
        <v>7.5000000000000002E-4</v>
      </c>
      <c r="DC12" s="90">
        <v>7.5000000000000002E-4</v>
      </c>
      <c r="DD12" s="90">
        <v>7.5000000000000002E-4</v>
      </c>
      <c r="DE12" s="90">
        <v>7.5000000000000002E-4</v>
      </c>
      <c r="DF12" s="90">
        <v>7.5000000000000002E-4</v>
      </c>
      <c r="DG12" s="90">
        <v>7.5000000000000002E-4</v>
      </c>
      <c r="DH12" s="90">
        <v>7.5000000000000002E-4</v>
      </c>
      <c r="DI12" s="90">
        <v>7.5000000000000002E-4</v>
      </c>
      <c r="DJ12" s="90">
        <v>7.5000000000000002E-4</v>
      </c>
      <c r="DK12" s="90">
        <v>7.5000000000000002E-4</v>
      </c>
      <c r="DL12" s="90">
        <v>7.5000000000000002E-4</v>
      </c>
      <c r="DM12" s="90">
        <v>7.5000000000000002E-4</v>
      </c>
      <c r="DN12" s="90">
        <v>7.5000000000000002E-4</v>
      </c>
      <c r="DO12" s="90">
        <v>7.5000000000000002E-4</v>
      </c>
      <c r="DP12" s="90">
        <v>7.5000000000000002E-4</v>
      </c>
      <c r="DQ12" s="90">
        <v>7.5000000000000002E-4</v>
      </c>
      <c r="DR12" s="91">
        <v>7.5000000000000002E-4</v>
      </c>
    </row>
    <row r="13" spans="1:122" x14ac:dyDescent="0.35">
      <c r="B13" s="47">
        <f t="shared" si="0"/>
        <v>2033</v>
      </c>
      <c r="C13" s="90">
        <v>8.1271828651858433E-3</v>
      </c>
      <c r="D13" s="90">
        <v>8.1271828651858433E-3</v>
      </c>
      <c r="E13" s="90">
        <v>8.1271828651858433E-3</v>
      </c>
      <c r="F13" s="90">
        <v>8.1271828651858433E-3</v>
      </c>
      <c r="G13" s="90">
        <v>8.1271828651858433E-3</v>
      </c>
      <c r="H13" s="90">
        <v>8.1271828651858433E-3</v>
      </c>
      <c r="I13" s="90">
        <v>8.1271828651858433E-3</v>
      </c>
      <c r="J13" s="90">
        <v>8.1271828651858433E-3</v>
      </c>
      <c r="K13" s="90">
        <v>8.1271828651858433E-3</v>
      </c>
      <c r="L13" s="90">
        <v>8.1271828651858433E-3</v>
      </c>
      <c r="M13" s="90">
        <v>8.1271828651858433E-3</v>
      </c>
      <c r="N13" s="90">
        <v>8.1271828651858433E-3</v>
      </c>
      <c r="O13" s="90">
        <v>8.1271828651858433E-3</v>
      </c>
      <c r="P13" s="90">
        <v>8.1271828651858433E-3</v>
      </c>
      <c r="Q13" s="90">
        <v>8.1271828651858433E-3</v>
      </c>
      <c r="R13" s="90">
        <v>8.1271828651858433E-3</v>
      </c>
      <c r="S13" s="90">
        <v>8.1271828651858433E-3</v>
      </c>
      <c r="T13" s="90">
        <v>8.1271828651858433E-3</v>
      </c>
      <c r="U13" s="90">
        <v>8.1271828651858433E-3</v>
      </c>
      <c r="V13" s="90">
        <v>8.1271828651858433E-3</v>
      </c>
      <c r="W13" s="90">
        <v>8.1271828651858433E-3</v>
      </c>
      <c r="X13" s="90">
        <v>7.6698726674583537E-3</v>
      </c>
      <c r="Y13" s="90">
        <v>6.508998816706418E-3</v>
      </c>
      <c r="Z13" s="90">
        <v>6.2428581822866888E-3</v>
      </c>
      <c r="AA13" s="90">
        <v>5.9767175478669613E-3</v>
      </c>
      <c r="AB13" s="90">
        <v>5.7105769134472312E-3</v>
      </c>
      <c r="AC13" s="90">
        <v>5.4444362790275029E-3</v>
      </c>
      <c r="AD13" s="90">
        <v>5.1782956446077746E-3</v>
      </c>
      <c r="AE13" s="90">
        <v>4.9121550101880462E-3</v>
      </c>
      <c r="AF13" s="90">
        <v>4.6460143757683179E-3</v>
      </c>
      <c r="AG13" s="90">
        <v>4.3798737413485904E-3</v>
      </c>
      <c r="AH13" s="90">
        <v>4.3798737413485904E-3</v>
      </c>
      <c r="AI13" s="90">
        <v>4.3798737413485904E-3</v>
      </c>
      <c r="AJ13" s="90">
        <v>4.3798737413485904E-3</v>
      </c>
      <c r="AK13" s="90">
        <v>4.3798737413485904E-3</v>
      </c>
      <c r="AL13" s="90">
        <v>4.3798737413485904E-3</v>
      </c>
      <c r="AM13" s="90">
        <v>4.3798737413485904E-3</v>
      </c>
      <c r="AN13" s="90">
        <v>4.3798737413485904E-3</v>
      </c>
      <c r="AO13" s="90">
        <v>4.3798737413485904E-3</v>
      </c>
      <c r="AP13" s="90">
        <v>4.3798737413485904E-3</v>
      </c>
      <c r="AQ13" s="90">
        <v>4.3798737413485904E-3</v>
      </c>
      <c r="AR13" s="90">
        <v>4.6594275171071538E-3</v>
      </c>
      <c r="AS13" s="90">
        <v>4.9389812928657181E-3</v>
      </c>
      <c r="AT13" s="90">
        <v>5.2185350686242814E-3</v>
      </c>
      <c r="AU13" s="90">
        <v>5.4980888443828466E-3</v>
      </c>
      <c r="AV13" s="90">
        <v>6.7014084787049323E-3</v>
      </c>
      <c r="AW13" s="90">
        <v>6.7014084787049323E-3</v>
      </c>
      <c r="AX13" s="90">
        <v>6.7014084787049323E-3</v>
      </c>
      <c r="AY13" s="90">
        <v>6.7014084787049323E-3</v>
      </c>
      <c r="AZ13" s="90">
        <v>6.7014084787049323E-3</v>
      </c>
      <c r="BA13" s="90">
        <v>6.7014084787049323E-3</v>
      </c>
      <c r="BB13" s="90">
        <v>6.7014084787049323E-3</v>
      </c>
      <c r="BC13" s="90">
        <v>6.7014084787049323E-3</v>
      </c>
      <c r="BD13" s="90">
        <v>6.7014084787049323E-3</v>
      </c>
      <c r="BE13" s="90">
        <v>6.7014084787049323E-3</v>
      </c>
      <c r="BF13" s="90">
        <v>6.7014084787049323E-3</v>
      </c>
      <c r="BG13" s="90">
        <v>6.7014084787049323E-3</v>
      </c>
      <c r="BH13" s="90">
        <v>6.7014084787049323E-3</v>
      </c>
      <c r="BI13" s="90">
        <v>6.7014084787049323E-3</v>
      </c>
      <c r="BJ13" s="90">
        <v>6.7014084787049323E-3</v>
      </c>
      <c r="BK13" s="90">
        <v>6.7014084787049323E-3</v>
      </c>
      <c r="BL13" s="90">
        <v>6.6048366943128912E-3</v>
      </c>
      <c r="BM13" s="90">
        <v>6.5082649099208502E-3</v>
      </c>
      <c r="BN13" s="90">
        <v>6.4116931255288057E-3</v>
      </c>
      <c r="BO13" s="90">
        <v>6.3151213411367629E-3</v>
      </c>
      <c r="BP13" s="90">
        <v>6.2185495567447183E-3</v>
      </c>
      <c r="BQ13" s="90">
        <v>6.2185495567447183E-3</v>
      </c>
      <c r="BR13" s="90">
        <v>6.2185495567447183E-3</v>
      </c>
      <c r="BS13" s="90">
        <v>6.2185495567447183E-3</v>
      </c>
      <c r="BT13" s="90">
        <v>6.2185495567447183E-3</v>
      </c>
      <c r="BU13" s="90">
        <v>6.2185495567447183E-3</v>
      </c>
      <c r="BV13" s="90">
        <v>6.2185495567447183E-3</v>
      </c>
      <c r="BW13" s="90">
        <v>6.2185495567447183E-3</v>
      </c>
      <c r="BX13" s="90">
        <v>6.2185495567447183E-3</v>
      </c>
      <c r="BY13" s="90">
        <v>6.2185495567447183E-3</v>
      </c>
      <c r="BZ13" s="90">
        <v>6.2185495567447183E-3</v>
      </c>
      <c r="CA13" s="90">
        <v>6.2185495567447183E-3</v>
      </c>
      <c r="CB13" s="90">
        <v>6.2185495567447183E-3</v>
      </c>
      <c r="CC13" s="90">
        <v>6.2185495567447183E-3</v>
      </c>
      <c r="CD13" s="90">
        <v>6.2185495567447183E-3</v>
      </c>
      <c r="CE13" s="90">
        <v>6.2185495567447183E-3</v>
      </c>
      <c r="CF13" s="90">
        <v>6.2185495567447183E-3</v>
      </c>
      <c r="CG13" s="90">
        <v>6.2185495567447183E-3</v>
      </c>
      <c r="CH13" s="90">
        <v>6.2185495567447183E-3</v>
      </c>
      <c r="CI13" s="90">
        <v>6.2185495567447183E-3</v>
      </c>
      <c r="CJ13" s="90">
        <v>6.2185495567447183E-3</v>
      </c>
      <c r="CK13" s="90">
        <v>5.6716946010702436E-3</v>
      </c>
      <c r="CL13" s="90">
        <v>5.1248396453957758E-3</v>
      </c>
      <c r="CM13" s="90">
        <v>4.5779846897213011E-3</v>
      </c>
      <c r="CN13" s="90">
        <v>4.0311297340468281E-3</v>
      </c>
      <c r="CO13" s="90">
        <v>3.4842747783723595E-3</v>
      </c>
      <c r="CP13" s="90">
        <v>2.9374198226978852E-3</v>
      </c>
      <c r="CQ13" s="90">
        <v>2.390564867023414E-3</v>
      </c>
      <c r="CR13" s="90">
        <v>1.8437099113489429E-3</v>
      </c>
      <c r="CS13" s="90">
        <v>1.2968549556744719E-3</v>
      </c>
      <c r="CT13" s="90">
        <v>7.5000000000000002E-4</v>
      </c>
      <c r="CU13" s="90">
        <v>7.5000000000000002E-4</v>
      </c>
      <c r="CV13" s="90">
        <v>7.5000000000000002E-4</v>
      </c>
      <c r="CW13" s="90">
        <v>7.5000000000000002E-4</v>
      </c>
      <c r="CX13" s="90">
        <v>7.5000000000000002E-4</v>
      </c>
      <c r="CY13" s="90">
        <v>7.5000000000000002E-4</v>
      </c>
      <c r="CZ13" s="90">
        <v>7.5000000000000002E-4</v>
      </c>
      <c r="DA13" s="90">
        <v>7.5000000000000002E-4</v>
      </c>
      <c r="DB13" s="90">
        <v>7.5000000000000002E-4</v>
      </c>
      <c r="DC13" s="90">
        <v>7.5000000000000002E-4</v>
      </c>
      <c r="DD13" s="90">
        <v>7.5000000000000002E-4</v>
      </c>
      <c r="DE13" s="90">
        <v>7.5000000000000002E-4</v>
      </c>
      <c r="DF13" s="90">
        <v>7.5000000000000002E-4</v>
      </c>
      <c r="DG13" s="90">
        <v>7.5000000000000002E-4</v>
      </c>
      <c r="DH13" s="90">
        <v>7.5000000000000002E-4</v>
      </c>
      <c r="DI13" s="90">
        <v>7.5000000000000002E-4</v>
      </c>
      <c r="DJ13" s="90">
        <v>7.5000000000000002E-4</v>
      </c>
      <c r="DK13" s="90">
        <v>7.5000000000000002E-4</v>
      </c>
      <c r="DL13" s="90">
        <v>7.5000000000000002E-4</v>
      </c>
      <c r="DM13" s="90">
        <v>7.5000000000000002E-4</v>
      </c>
      <c r="DN13" s="90">
        <v>7.5000000000000002E-4</v>
      </c>
      <c r="DO13" s="90">
        <v>7.5000000000000002E-4</v>
      </c>
      <c r="DP13" s="90">
        <v>7.5000000000000002E-4</v>
      </c>
      <c r="DQ13" s="90">
        <v>7.5000000000000002E-4</v>
      </c>
      <c r="DR13" s="91">
        <v>7.5000000000000002E-4</v>
      </c>
    </row>
    <row r="14" spans="1:122" x14ac:dyDescent="0.35">
      <c r="A14" s="42" t="s">
        <v>36</v>
      </c>
      <c r="B14" s="85">
        <f t="shared" si="0"/>
        <v>2034</v>
      </c>
      <c r="C14" s="90">
        <v>8.8016001069323446E-3</v>
      </c>
      <c r="D14" s="90">
        <v>8.8016001069323446E-3</v>
      </c>
      <c r="E14" s="90">
        <v>8.8016001069323446E-3</v>
      </c>
      <c r="F14" s="90">
        <v>8.8016001069323446E-3</v>
      </c>
      <c r="G14" s="90">
        <v>8.8016001069323446E-3</v>
      </c>
      <c r="H14" s="90">
        <v>8.8016001069323446E-3</v>
      </c>
      <c r="I14" s="90">
        <v>8.8016001069323446E-3</v>
      </c>
      <c r="J14" s="90">
        <v>8.8016001069323446E-3</v>
      </c>
      <c r="K14" s="90">
        <v>8.8016001069323446E-3</v>
      </c>
      <c r="L14" s="90">
        <v>8.8016001069323446E-3</v>
      </c>
      <c r="M14" s="90">
        <v>8.8016001069323446E-3</v>
      </c>
      <c r="N14" s="90">
        <v>8.8016001069323446E-3</v>
      </c>
      <c r="O14" s="90">
        <v>8.8016001069323446E-3</v>
      </c>
      <c r="P14" s="90">
        <v>8.8016001069323446E-3</v>
      </c>
      <c r="Q14" s="90">
        <v>8.8016001069323446E-3</v>
      </c>
      <c r="R14" s="90">
        <v>8.8016001069323446E-3</v>
      </c>
      <c r="S14" s="90">
        <v>8.8016001069323446E-3</v>
      </c>
      <c r="T14" s="90">
        <v>8.8016001069323446E-3</v>
      </c>
      <c r="U14" s="90">
        <v>8.8016001069323446E-3</v>
      </c>
      <c r="V14" s="90">
        <v>8.8016001069323446E-3</v>
      </c>
      <c r="W14" s="90">
        <v>8.8016001069323446E-3</v>
      </c>
      <c r="X14" s="90">
        <v>8.468924313907682E-3</v>
      </c>
      <c r="Y14" s="90">
        <v>8.1362485208830229E-3</v>
      </c>
      <c r="Z14" s="90">
        <v>7.8035727278583603E-3</v>
      </c>
      <c r="AA14" s="90">
        <v>7.4708969348337012E-3</v>
      </c>
      <c r="AB14" s="90">
        <v>7.1382211418090404E-3</v>
      </c>
      <c r="AC14" s="90">
        <v>6.8055453487843795E-3</v>
      </c>
      <c r="AD14" s="90">
        <v>6.4728695557597186E-3</v>
      </c>
      <c r="AE14" s="90">
        <v>6.1401937627350578E-3</v>
      </c>
      <c r="AF14" s="90">
        <v>5.8075179697103969E-3</v>
      </c>
      <c r="AG14" s="90">
        <v>5.4748421766857378E-3</v>
      </c>
      <c r="AH14" s="90">
        <v>5.4748421766857378E-3</v>
      </c>
      <c r="AI14" s="90">
        <v>5.4748421766857378E-3</v>
      </c>
      <c r="AJ14" s="90">
        <v>5.4748421766857378E-3</v>
      </c>
      <c r="AK14" s="90">
        <v>5.4748421766857378E-3</v>
      </c>
      <c r="AL14" s="90">
        <v>5.4748421766857378E-3</v>
      </c>
      <c r="AM14" s="90">
        <v>5.4748421766857378E-3</v>
      </c>
      <c r="AN14" s="90">
        <v>5.4748421766857378E-3</v>
      </c>
      <c r="AO14" s="90">
        <v>5.4748421766857378E-3</v>
      </c>
      <c r="AP14" s="90">
        <v>5.4748421766857378E-3</v>
      </c>
      <c r="AQ14" s="90">
        <v>5.4748421766857378E-3</v>
      </c>
      <c r="AR14" s="90">
        <v>5.8242843963839429E-3</v>
      </c>
      <c r="AS14" s="90">
        <v>6.1737266160821471E-3</v>
      </c>
      <c r="AT14" s="90">
        <v>6.5231688357803522E-3</v>
      </c>
      <c r="AU14" s="90">
        <v>6.8726110554785573E-3</v>
      </c>
      <c r="AV14" s="90">
        <v>7.2220532751767607E-3</v>
      </c>
      <c r="AW14" s="90">
        <v>7.2220532751767607E-3</v>
      </c>
      <c r="AX14" s="90">
        <v>7.2220532751767607E-3</v>
      </c>
      <c r="AY14" s="90">
        <v>7.2220532751767607E-3</v>
      </c>
      <c r="AZ14" s="90">
        <v>7.2220532751767607E-3</v>
      </c>
      <c r="BA14" s="90">
        <v>7.2220532751767607E-3</v>
      </c>
      <c r="BB14" s="90">
        <v>7.2220532751767607E-3</v>
      </c>
      <c r="BC14" s="90">
        <v>7.2220532751767607E-3</v>
      </c>
      <c r="BD14" s="90">
        <v>7.2220532751767607E-3</v>
      </c>
      <c r="BE14" s="90">
        <v>7.2220532751767607E-3</v>
      </c>
      <c r="BF14" s="90">
        <v>7.2220532751767607E-3</v>
      </c>
      <c r="BG14" s="90">
        <v>7.2220532751767607E-3</v>
      </c>
      <c r="BH14" s="90">
        <v>7.2220532751767607E-3</v>
      </c>
      <c r="BI14" s="90">
        <v>7.2220532751767607E-3</v>
      </c>
      <c r="BJ14" s="90">
        <v>7.2220532751767607E-3</v>
      </c>
      <c r="BK14" s="90">
        <v>7.2220532751767607E-3</v>
      </c>
      <c r="BL14" s="90">
        <v>7.0734825625966991E-3</v>
      </c>
      <c r="BM14" s="90">
        <v>6.9249118500166375E-3</v>
      </c>
      <c r="BN14" s="90">
        <v>6.7763411374365725E-3</v>
      </c>
      <c r="BO14" s="90">
        <v>6.6277704248565075E-3</v>
      </c>
      <c r="BP14" s="90">
        <v>6.4791997122764424E-3</v>
      </c>
      <c r="BQ14" s="90">
        <v>6.4791997122764424E-3</v>
      </c>
      <c r="BR14" s="90">
        <v>6.4791997122764424E-3</v>
      </c>
      <c r="BS14" s="90">
        <v>6.4791997122764424E-3</v>
      </c>
      <c r="BT14" s="90">
        <v>6.4791997122764424E-3</v>
      </c>
      <c r="BU14" s="90">
        <v>6.4791997122764424E-3</v>
      </c>
      <c r="BV14" s="90">
        <v>6.4791997122764424E-3</v>
      </c>
      <c r="BW14" s="90">
        <v>6.4791997122764424E-3</v>
      </c>
      <c r="BX14" s="90">
        <v>6.4791997122764424E-3</v>
      </c>
      <c r="BY14" s="90">
        <v>6.4791997122764424E-3</v>
      </c>
      <c r="BZ14" s="90">
        <v>6.4791997122764424E-3</v>
      </c>
      <c r="CA14" s="90">
        <v>6.4791997122764424E-3</v>
      </c>
      <c r="CB14" s="90">
        <v>6.4791997122764424E-3</v>
      </c>
      <c r="CC14" s="90">
        <v>6.4791997122764424E-3</v>
      </c>
      <c r="CD14" s="90">
        <v>6.4791997122764424E-3</v>
      </c>
      <c r="CE14" s="90">
        <v>6.4791997122764424E-3</v>
      </c>
      <c r="CF14" s="90">
        <v>6.4791997122764424E-3</v>
      </c>
      <c r="CG14" s="90">
        <v>6.4791997122764424E-3</v>
      </c>
      <c r="CH14" s="90">
        <v>6.4791997122764424E-3</v>
      </c>
      <c r="CI14" s="90">
        <v>6.4791997122764424E-3</v>
      </c>
      <c r="CJ14" s="90">
        <v>6.4791997122764424E-3</v>
      </c>
      <c r="CK14" s="90">
        <v>5.9062797410487956E-3</v>
      </c>
      <c r="CL14" s="90">
        <v>5.3333597698211558E-3</v>
      </c>
      <c r="CM14" s="90">
        <v>4.760439798593509E-3</v>
      </c>
      <c r="CN14" s="90">
        <v>4.1875198273658622E-3</v>
      </c>
      <c r="CO14" s="90">
        <v>3.6145998561382215E-3</v>
      </c>
      <c r="CP14" s="90">
        <v>3.0416798849105748E-3</v>
      </c>
      <c r="CQ14" s="90">
        <v>2.4687599136829315E-3</v>
      </c>
      <c r="CR14" s="90">
        <v>1.8958399424552877E-3</v>
      </c>
      <c r="CS14" s="90">
        <v>1.3229199712276442E-3</v>
      </c>
      <c r="CT14" s="90">
        <v>7.5000000000000002E-4</v>
      </c>
      <c r="CU14" s="90">
        <v>7.5000000000000002E-4</v>
      </c>
      <c r="CV14" s="90">
        <v>7.5000000000000002E-4</v>
      </c>
      <c r="CW14" s="90">
        <v>7.5000000000000002E-4</v>
      </c>
      <c r="CX14" s="90">
        <v>7.5000000000000002E-4</v>
      </c>
      <c r="CY14" s="90">
        <v>7.5000000000000002E-4</v>
      </c>
      <c r="CZ14" s="90">
        <v>7.5000000000000002E-4</v>
      </c>
      <c r="DA14" s="90">
        <v>7.5000000000000002E-4</v>
      </c>
      <c r="DB14" s="90">
        <v>7.5000000000000002E-4</v>
      </c>
      <c r="DC14" s="90">
        <v>7.5000000000000002E-4</v>
      </c>
      <c r="DD14" s="90">
        <v>7.5000000000000002E-4</v>
      </c>
      <c r="DE14" s="90">
        <v>7.5000000000000002E-4</v>
      </c>
      <c r="DF14" s="90">
        <v>7.5000000000000002E-4</v>
      </c>
      <c r="DG14" s="90">
        <v>7.5000000000000002E-4</v>
      </c>
      <c r="DH14" s="90">
        <v>7.5000000000000002E-4</v>
      </c>
      <c r="DI14" s="90">
        <v>7.5000000000000002E-4</v>
      </c>
      <c r="DJ14" s="90">
        <v>7.5000000000000002E-4</v>
      </c>
      <c r="DK14" s="90">
        <v>7.5000000000000002E-4</v>
      </c>
      <c r="DL14" s="90">
        <v>7.5000000000000002E-4</v>
      </c>
      <c r="DM14" s="90">
        <v>7.5000000000000002E-4</v>
      </c>
      <c r="DN14" s="90">
        <v>7.5000000000000002E-4</v>
      </c>
      <c r="DO14" s="90">
        <v>7.5000000000000002E-4</v>
      </c>
      <c r="DP14" s="90">
        <v>7.5000000000000002E-4</v>
      </c>
      <c r="DQ14" s="90">
        <v>7.5000000000000002E-4</v>
      </c>
      <c r="DR14" s="91">
        <v>7.5000000000000002E-4</v>
      </c>
    </row>
    <row r="15" spans="1:122" x14ac:dyDescent="0.35">
      <c r="B15" s="47">
        <f t="shared" si="0"/>
        <v>2035</v>
      </c>
      <c r="C15" s="90">
        <v>8.8016001069323446E-3</v>
      </c>
      <c r="D15" s="90">
        <v>8.8016001069323446E-3</v>
      </c>
      <c r="E15" s="90">
        <v>8.8016001069323446E-3</v>
      </c>
      <c r="F15" s="90">
        <v>8.8016001069323446E-3</v>
      </c>
      <c r="G15" s="90">
        <v>8.8016001069323446E-3</v>
      </c>
      <c r="H15" s="90">
        <v>8.8016001069323446E-3</v>
      </c>
      <c r="I15" s="90">
        <v>8.8016001069323446E-3</v>
      </c>
      <c r="J15" s="90">
        <v>8.8016001069323446E-3</v>
      </c>
      <c r="K15" s="90">
        <v>8.8016001069323446E-3</v>
      </c>
      <c r="L15" s="90">
        <v>8.8016001069323446E-3</v>
      </c>
      <c r="M15" s="90">
        <v>8.8016001069323446E-3</v>
      </c>
      <c r="N15" s="90">
        <v>8.8016001069323446E-3</v>
      </c>
      <c r="O15" s="90">
        <v>8.8016001069323446E-3</v>
      </c>
      <c r="P15" s="90">
        <v>8.8016001069323446E-3</v>
      </c>
      <c r="Q15" s="90">
        <v>8.8016001069323446E-3</v>
      </c>
      <c r="R15" s="90">
        <v>8.8016001069323446E-3</v>
      </c>
      <c r="S15" s="90">
        <v>8.8016001069323446E-3</v>
      </c>
      <c r="T15" s="90">
        <v>8.8016001069323446E-3</v>
      </c>
      <c r="U15" s="90">
        <v>8.8016001069323446E-3</v>
      </c>
      <c r="V15" s="90">
        <v>8.8016001069323446E-3</v>
      </c>
      <c r="W15" s="90">
        <v>8.8016001069323446E-3</v>
      </c>
      <c r="X15" s="90">
        <v>8.468924313907682E-3</v>
      </c>
      <c r="Y15" s="90">
        <v>8.1362485208830229E-3</v>
      </c>
      <c r="Z15" s="90">
        <v>7.8035727278583603E-3</v>
      </c>
      <c r="AA15" s="90">
        <v>7.4708969348337012E-3</v>
      </c>
      <c r="AB15" s="90">
        <v>7.1382211418090404E-3</v>
      </c>
      <c r="AC15" s="90">
        <v>6.8055453487843795E-3</v>
      </c>
      <c r="AD15" s="90">
        <v>6.4728695557597186E-3</v>
      </c>
      <c r="AE15" s="90">
        <v>6.1401937627350578E-3</v>
      </c>
      <c r="AF15" s="90">
        <v>5.8075179697103969E-3</v>
      </c>
      <c r="AG15" s="90">
        <v>5.4748421766857378E-3</v>
      </c>
      <c r="AH15" s="90">
        <v>5.4748421766857378E-3</v>
      </c>
      <c r="AI15" s="90">
        <v>5.4748421766857378E-3</v>
      </c>
      <c r="AJ15" s="90">
        <v>5.4748421766857378E-3</v>
      </c>
      <c r="AK15" s="90">
        <v>5.4748421766857378E-3</v>
      </c>
      <c r="AL15" s="90">
        <v>5.4748421766857378E-3</v>
      </c>
      <c r="AM15" s="90">
        <v>5.4748421766857378E-3</v>
      </c>
      <c r="AN15" s="90">
        <v>5.4748421766857378E-3</v>
      </c>
      <c r="AO15" s="90">
        <v>5.4748421766857378E-3</v>
      </c>
      <c r="AP15" s="90">
        <v>5.4748421766857378E-3</v>
      </c>
      <c r="AQ15" s="90">
        <v>5.4748421766857378E-3</v>
      </c>
      <c r="AR15" s="90">
        <v>5.8242843963839429E-3</v>
      </c>
      <c r="AS15" s="90">
        <v>6.1737266160821471E-3</v>
      </c>
      <c r="AT15" s="90">
        <v>6.5231688357803522E-3</v>
      </c>
      <c r="AU15" s="90">
        <v>6.8726110554785573E-3</v>
      </c>
      <c r="AV15" s="90">
        <v>7.2220532751767607E-3</v>
      </c>
      <c r="AW15" s="90">
        <v>7.2220532751767607E-3</v>
      </c>
      <c r="AX15" s="90">
        <v>7.2220532751767607E-3</v>
      </c>
      <c r="AY15" s="90">
        <v>7.2220532751767607E-3</v>
      </c>
      <c r="AZ15" s="90">
        <v>7.2220532751767607E-3</v>
      </c>
      <c r="BA15" s="90">
        <v>7.2220532751767607E-3</v>
      </c>
      <c r="BB15" s="90">
        <v>7.2220532751767607E-3</v>
      </c>
      <c r="BC15" s="90">
        <v>7.2220532751767607E-3</v>
      </c>
      <c r="BD15" s="90">
        <v>7.2220532751767607E-3</v>
      </c>
      <c r="BE15" s="90">
        <v>7.2220532751767607E-3</v>
      </c>
      <c r="BF15" s="90">
        <v>7.2220532751767607E-3</v>
      </c>
      <c r="BG15" s="90">
        <v>7.2220532751767607E-3</v>
      </c>
      <c r="BH15" s="90">
        <v>7.2220532751767607E-3</v>
      </c>
      <c r="BI15" s="90">
        <v>7.2220532751767607E-3</v>
      </c>
      <c r="BJ15" s="90">
        <v>7.2220532751767607E-3</v>
      </c>
      <c r="BK15" s="90">
        <v>7.2220532751767607E-3</v>
      </c>
      <c r="BL15" s="90">
        <v>7.0734825625966991E-3</v>
      </c>
      <c r="BM15" s="90">
        <v>6.9249118500166375E-3</v>
      </c>
      <c r="BN15" s="90">
        <v>6.7763411374365725E-3</v>
      </c>
      <c r="BO15" s="90">
        <v>6.6277704248565075E-3</v>
      </c>
      <c r="BP15" s="90">
        <v>6.4791997122764424E-3</v>
      </c>
      <c r="BQ15" s="90">
        <v>6.4791997122764424E-3</v>
      </c>
      <c r="BR15" s="90">
        <v>6.4791997122764424E-3</v>
      </c>
      <c r="BS15" s="90">
        <v>6.4791997122764424E-3</v>
      </c>
      <c r="BT15" s="90">
        <v>6.4791997122764424E-3</v>
      </c>
      <c r="BU15" s="90">
        <v>6.4791997122764424E-3</v>
      </c>
      <c r="BV15" s="90">
        <v>6.4791997122764424E-3</v>
      </c>
      <c r="BW15" s="90">
        <v>6.4791997122764424E-3</v>
      </c>
      <c r="BX15" s="90">
        <v>6.4791997122764424E-3</v>
      </c>
      <c r="BY15" s="90">
        <v>6.4791997122764424E-3</v>
      </c>
      <c r="BZ15" s="90">
        <v>6.4791997122764424E-3</v>
      </c>
      <c r="CA15" s="90">
        <v>6.4791997122764424E-3</v>
      </c>
      <c r="CB15" s="90">
        <v>6.4791997122764424E-3</v>
      </c>
      <c r="CC15" s="90">
        <v>6.4791997122764424E-3</v>
      </c>
      <c r="CD15" s="90">
        <v>6.4791997122764424E-3</v>
      </c>
      <c r="CE15" s="90">
        <v>6.4791997122764424E-3</v>
      </c>
      <c r="CF15" s="90">
        <v>6.4791997122764424E-3</v>
      </c>
      <c r="CG15" s="90">
        <v>6.4791997122764424E-3</v>
      </c>
      <c r="CH15" s="90">
        <v>6.4791997122764424E-3</v>
      </c>
      <c r="CI15" s="90">
        <v>6.4791997122764424E-3</v>
      </c>
      <c r="CJ15" s="90">
        <v>6.4791997122764424E-3</v>
      </c>
      <c r="CK15" s="90">
        <v>5.9062797410487956E-3</v>
      </c>
      <c r="CL15" s="90">
        <v>5.3333597698211558E-3</v>
      </c>
      <c r="CM15" s="90">
        <v>4.760439798593509E-3</v>
      </c>
      <c r="CN15" s="90">
        <v>4.1875198273658622E-3</v>
      </c>
      <c r="CO15" s="90">
        <v>3.6145998561382215E-3</v>
      </c>
      <c r="CP15" s="90">
        <v>3.0416798849105748E-3</v>
      </c>
      <c r="CQ15" s="90">
        <v>2.4687599136829315E-3</v>
      </c>
      <c r="CR15" s="90">
        <v>1.8958399424552877E-3</v>
      </c>
      <c r="CS15" s="90">
        <v>1.3229199712276442E-3</v>
      </c>
      <c r="CT15" s="90">
        <v>7.5000000000000002E-4</v>
      </c>
      <c r="CU15" s="90">
        <v>7.5000000000000002E-4</v>
      </c>
      <c r="CV15" s="90">
        <v>7.5000000000000002E-4</v>
      </c>
      <c r="CW15" s="90">
        <v>7.5000000000000002E-4</v>
      </c>
      <c r="CX15" s="90">
        <v>7.5000000000000002E-4</v>
      </c>
      <c r="CY15" s="90">
        <v>7.5000000000000002E-4</v>
      </c>
      <c r="CZ15" s="90">
        <v>7.5000000000000002E-4</v>
      </c>
      <c r="DA15" s="90">
        <v>7.5000000000000002E-4</v>
      </c>
      <c r="DB15" s="90">
        <v>7.5000000000000002E-4</v>
      </c>
      <c r="DC15" s="90">
        <v>7.5000000000000002E-4</v>
      </c>
      <c r="DD15" s="90">
        <v>7.5000000000000002E-4</v>
      </c>
      <c r="DE15" s="90">
        <v>7.5000000000000002E-4</v>
      </c>
      <c r="DF15" s="90">
        <v>7.5000000000000002E-4</v>
      </c>
      <c r="DG15" s="90">
        <v>7.5000000000000002E-4</v>
      </c>
      <c r="DH15" s="90">
        <v>7.5000000000000002E-4</v>
      </c>
      <c r="DI15" s="90">
        <v>7.5000000000000002E-4</v>
      </c>
      <c r="DJ15" s="90">
        <v>7.5000000000000002E-4</v>
      </c>
      <c r="DK15" s="90">
        <v>7.5000000000000002E-4</v>
      </c>
      <c r="DL15" s="90">
        <v>7.5000000000000002E-4</v>
      </c>
      <c r="DM15" s="90">
        <v>7.5000000000000002E-4</v>
      </c>
      <c r="DN15" s="90">
        <v>7.5000000000000002E-4</v>
      </c>
      <c r="DO15" s="90">
        <v>7.5000000000000002E-4</v>
      </c>
      <c r="DP15" s="90">
        <v>7.5000000000000002E-4</v>
      </c>
      <c r="DQ15" s="90">
        <v>7.5000000000000002E-4</v>
      </c>
      <c r="DR15" s="91">
        <v>7.5000000000000002E-4</v>
      </c>
    </row>
    <row r="16" spans="1:122" x14ac:dyDescent="0.35">
      <c r="B16" s="47">
        <f t="shared" si="0"/>
        <v>2036</v>
      </c>
      <c r="C16" s="90">
        <v>8.8016001069323446E-3</v>
      </c>
      <c r="D16" s="90">
        <v>8.8016001069323446E-3</v>
      </c>
      <c r="E16" s="90">
        <v>8.8016001069323446E-3</v>
      </c>
      <c r="F16" s="90">
        <v>8.8016001069323446E-3</v>
      </c>
      <c r="G16" s="90">
        <v>8.8016001069323446E-3</v>
      </c>
      <c r="H16" s="90">
        <v>8.8016001069323446E-3</v>
      </c>
      <c r="I16" s="90">
        <v>8.8016001069323446E-3</v>
      </c>
      <c r="J16" s="90">
        <v>8.8016001069323446E-3</v>
      </c>
      <c r="K16" s="90">
        <v>8.8016001069323446E-3</v>
      </c>
      <c r="L16" s="90">
        <v>8.8016001069323446E-3</v>
      </c>
      <c r="M16" s="90">
        <v>8.8016001069323446E-3</v>
      </c>
      <c r="N16" s="90">
        <v>8.8016001069323446E-3</v>
      </c>
      <c r="O16" s="90">
        <v>8.8016001069323446E-3</v>
      </c>
      <c r="P16" s="90">
        <v>8.8016001069323446E-3</v>
      </c>
      <c r="Q16" s="90">
        <v>8.8016001069323446E-3</v>
      </c>
      <c r="R16" s="90">
        <v>8.8016001069323446E-3</v>
      </c>
      <c r="S16" s="90">
        <v>8.8016001069323446E-3</v>
      </c>
      <c r="T16" s="90">
        <v>8.8016001069323446E-3</v>
      </c>
      <c r="U16" s="90">
        <v>8.8016001069323446E-3</v>
      </c>
      <c r="V16" s="90">
        <v>8.8016001069323446E-3</v>
      </c>
      <c r="W16" s="90">
        <v>8.8016001069323446E-3</v>
      </c>
      <c r="X16" s="90">
        <v>8.468924313907682E-3</v>
      </c>
      <c r="Y16" s="90">
        <v>8.1362485208830229E-3</v>
      </c>
      <c r="Z16" s="90">
        <v>7.8035727278583603E-3</v>
      </c>
      <c r="AA16" s="90">
        <v>7.4708969348337012E-3</v>
      </c>
      <c r="AB16" s="90">
        <v>7.1382211418090404E-3</v>
      </c>
      <c r="AC16" s="90">
        <v>6.8055453487843795E-3</v>
      </c>
      <c r="AD16" s="90">
        <v>6.4728695557597186E-3</v>
      </c>
      <c r="AE16" s="90">
        <v>6.1401937627350578E-3</v>
      </c>
      <c r="AF16" s="90">
        <v>5.8075179697103969E-3</v>
      </c>
      <c r="AG16" s="90">
        <v>5.4748421766857378E-3</v>
      </c>
      <c r="AH16" s="90">
        <v>5.4748421766857378E-3</v>
      </c>
      <c r="AI16" s="90">
        <v>5.4748421766857378E-3</v>
      </c>
      <c r="AJ16" s="90">
        <v>5.4748421766857378E-3</v>
      </c>
      <c r="AK16" s="90">
        <v>5.4748421766857378E-3</v>
      </c>
      <c r="AL16" s="90">
        <v>5.4748421766857378E-3</v>
      </c>
      <c r="AM16" s="90">
        <v>5.4748421766857378E-3</v>
      </c>
      <c r="AN16" s="90">
        <v>5.4748421766857378E-3</v>
      </c>
      <c r="AO16" s="90">
        <v>5.4748421766857378E-3</v>
      </c>
      <c r="AP16" s="90">
        <v>5.4748421766857378E-3</v>
      </c>
      <c r="AQ16" s="90">
        <v>5.4748421766857378E-3</v>
      </c>
      <c r="AR16" s="90">
        <v>5.8242843963839429E-3</v>
      </c>
      <c r="AS16" s="90">
        <v>6.1737266160821471E-3</v>
      </c>
      <c r="AT16" s="90">
        <v>6.5231688357803522E-3</v>
      </c>
      <c r="AU16" s="90">
        <v>6.8726110554785573E-3</v>
      </c>
      <c r="AV16" s="90">
        <v>7.2220532751767607E-3</v>
      </c>
      <c r="AW16" s="90">
        <v>7.2220532751767607E-3</v>
      </c>
      <c r="AX16" s="90">
        <v>7.2220532751767607E-3</v>
      </c>
      <c r="AY16" s="90">
        <v>7.2220532751767607E-3</v>
      </c>
      <c r="AZ16" s="90">
        <v>7.2220532751767607E-3</v>
      </c>
      <c r="BA16" s="90">
        <v>7.2220532751767607E-3</v>
      </c>
      <c r="BB16" s="90">
        <v>7.2220532751767607E-3</v>
      </c>
      <c r="BC16" s="90">
        <v>7.2220532751767607E-3</v>
      </c>
      <c r="BD16" s="90">
        <v>7.2220532751767607E-3</v>
      </c>
      <c r="BE16" s="90">
        <v>7.2220532751767607E-3</v>
      </c>
      <c r="BF16" s="90">
        <v>7.2220532751767607E-3</v>
      </c>
      <c r="BG16" s="90">
        <v>7.2220532751767607E-3</v>
      </c>
      <c r="BH16" s="90">
        <v>7.2220532751767607E-3</v>
      </c>
      <c r="BI16" s="90">
        <v>7.2220532751767607E-3</v>
      </c>
      <c r="BJ16" s="90">
        <v>7.2220532751767607E-3</v>
      </c>
      <c r="BK16" s="90">
        <v>7.2220532751767607E-3</v>
      </c>
      <c r="BL16" s="90">
        <v>7.0734825625966991E-3</v>
      </c>
      <c r="BM16" s="90">
        <v>6.9249118500166375E-3</v>
      </c>
      <c r="BN16" s="90">
        <v>6.7763411374365725E-3</v>
      </c>
      <c r="BO16" s="90">
        <v>6.6277704248565075E-3</v>
      </c>
      <c r="BP16" s="90">
        <v>6.4791997122764424E-3</v>
      </c>
      <c r="BQ16" s="90">
        <v>6.4791997122764424E-3</v>
      </c>
      <c r="BR16" s="90">
        <v>6.4791997122764424E-3</v>
      </c>
      <c r="BS16" s="90">
        <v>6.4791997122764424E-3</v>
      </c>
      <c r="BT16" s="90">
        <v>6.4791997122764424E-3</v>
      </c>
      <c r="BU16" s="90">
        <v>6.4791997122764424E-3</v>
      </c>
      <c r="BV16" s="90">
        <v>6.4791997122764424E-3</v>
      </c>
      <c r="BW16" s="90">
        <v>6.4791997122764424E-3</v>
      </c>
      <c r="BX16" s="90">
        <v>6.4791997122764424E-3</v>
      </c>
      <c r="BY16" s="90">
        <v>6.4791997122764424E-3</v>
      </c>
      <c r="BZ16" s="90">
        <v>6.4791997122764424E-3</v>
      </c>
      <c r="CA16" s="90">
        <v>6.4791997122764424E-3</v>
      </c>
      <c r="CB16" s="90">
        <v>6.4791997122764424E-3</v>
      </c>
      <c r="CC16" s="90">
        <v>6.4791997122764424E-3</v>
      </c>
      <c r="CD16" s="90">
        <v>6.4791997122764424E-3</v>
      </c>
      <c r="CE16" s="90">
        <v>6.4791997122764424E-3</v>
      </c>
      <c r="CF16" s="90">
        <v>6.4791997122764424E-3</v>
      </c>
      <c r="CG16" s="90">
        <v>6.4791997122764424E-3</v>
      </c>
      <c r="CH16" s="90">
        <v>6.4791997122764424E-3</v>
      </c>
      <c r="CI16" s="90">
        <v>6.4791997122764424E-3</v>
      </c>
      <c r="CJ16" s="90">
        <v>6.4791997122764424E-3</v>
      </c>
      <c r="CK16" s="90">
        <v>5.9062797410487956E-3</v>
      </c>
      <c r="CL16" s="90">
        <v>5.3333597698211558E-3</v>
      </c>
      <c r="CM16" s="90">
        <v>4.760439798593509E-3</v>
      </c>
      <c r="CN16" s="90">
        <v>4.1875198273658622E-3</v>
      </c>
      <c r="CO16" s="90">
        <v>3.6145998561382215E-3</v>
      </c>
      <c r="CP16" s="90">
        <v>3.0416798849105748E-3</v>
      </c>
      <c r="CQ16" s="90">
        <v>2.4687599136829315E-3</v>
      </c>
      <c r="CR16" s="90">
        <v>1.8958399424552877E-3</v>
      </c>
      <c r="CS16" s="90">
        <v>1.3229199712276442E-3</v>
      </c>
      <c r="CT16" s="90">
        <v>7.5000000000000002E-4</v>
      </c>
      <c r="CU16" s="90">
        <v>7.5000000000000002E-4</v>
      </c>
      <c r="CV16" s="90">
        <v>7.5000000000000002E-4</v>
      </c>
      <c r="CW16" s="90">
        <v>7.5000000000000002E-4</v>
      </c>
      <c r="CX16" s="90">
        <v>7.5000000000000002E-4</v>
      </c>
      <c r="CY16" s="90">
        <v>7.5000000000000002E-4</v>
      </c>
      <c r="CZ16" s="90">
        <v>7.5000000000000002E-4</v>
      </c>
      <c r="DA16" s="90">
        <v>7.5000000000000002E-4</v>
      </c>
      <c r="DB16" s="90">
        <v>7.5000000000000002E-4</v>
      </c>
      <c r="DC16" s="90">
        <v>7.5000000000000002E-4</v>
      </c>
      <c r="DD16" s="90">
        <v>7.5000000000000002E-4</v>
      </c>
      <c r="DE16" s="90">
        <v>7.5000000000000002E-4</v>
      </c>
      <c r="DF16" s="90">
        <v>7.5000000000000002E-4</v>
      </c>
      <c r="DG16" s="90">
        <v>7.5000000000000002E-4</v>
      </c>
      <c r="DH16" s="90">
        <v>7.5000000000000002E-4</v>
      </c>
      <c r="DI16" s="90">
        <v>7.5000000000000002E-4</v>
      </c>
      <c r="DJ16" s="90">
        <v>7.5000000000000002E-4</v>
      </c>
      <c r="DK16" s="90">
        <v>7.5000000000000002E-4</v>
      </c>
      <c r="DL16" s="90">
        <v>7.5000000000000002E-4</v>
      </c>
      <c r="DM16" s="90">
        <v>7.5000000000000002E-4</v>
      </c>
      <c r="DN16" s="90">
        <v>7.5000000000000002E-4</v>
      </c>
      <c r="DO16" s="90">
        <v>7.5000000000000002E-4</v>
      </c>
      <c r="DP16" s="90">
        <v>7.5000000000000002E-4</v>
      </c>
      <c r="DQ16" s="90">
        <v>7.5000000000000002E-4</v>
      </c>
      <c r="DR16" s="91">
        <v>7.5000000000000002E-4</v>
      </c>
    </row>
    <row r="17" spans="2:122" x14ac:dyDescent="0.35">
      <c r="B17" s="47">
        <f t="shared" si="0"/>
        <v>2037</v>
      </c>
      <c r="C17" s="90">
        <v>8.8016001069323446E-3</v>
      </c>
      <c r="D17" s="90">
        <v>8.8016001069323446E-3</v>
      </c>
      <c r="E17" s="90">
        <v>8.8016001069323446E-3</v>
      </c>
      <c r="F17" s="90">
        <v>8.8016001069323446E-3</v>
      </c>
      <c r="G17" s="90">
        <v>8.8016001069323446E-3</v>
      </c>
      <c r="H17" s="90">
        <v>8.8016001069323446E-3</v>
      </c>
      <c r="I17" s="90">
        <v>8.8016001069323446E-3</v>
      </c>
      <c r="J17" s="90">
        <v>8.8016001069323446E-3</v>
      </c>
      <c r="K17" s="90">
        <v>8.8016001069323446E-3</v>
      </c>
      <c r="L17" s="90">
        <v>8.8016001069323446E-3</v>
      </c>
      <c r="M17" s="90">
        <v>8.8016001069323446E-3</v>
      </c>
      <c r="N17" s="90">
        <v>8.8016001069323446E-3</v>
      </c>
      <c r="O17" s="90">
        <v>8.8016001069323446E-3</v>
      </c>
      <c r="P17" s="90">
        <v>8.8016001069323446E-3</v>
      </c>
      <c r="Q17" s="90">
        <v>8.8016001069323446E-3</v>
      </c>
      <c r="R17" s="90">
        <v>8.8016001069323446E-3</v>
      </c>
      <c r="S17" s="90">
        <v>8.8016001069323446E-3</v>
      </c>
      <c r="T17" s="90">
        <v>8.8016001069323446E-3</v>
      </c>
      <c r="U17" s="90">
        <v>8.8016001069323446E-3</v>
      </c>
      <c r="V17" s="90">
        <v>8.8016001069323446E-3</v>
      </c>
      <c r="W17" s="90">
        <v>8.8016001069323446E-3</v>
      </c>
      <c r="X17" s="90">
        <v>8.468924313907682E-3</v>
      </c>
      <c r="Y17" s="90">
        <v>8.1362485208830229E-3</v>
      </c>
      <c r="Z17" s="90">
        <v>7.8035727278583603E-3</v>
      </c>
      <c r="AA17" s="90">
        <v>7.4708969348337012E-3</v>
      </c>
      <c r="AB17" s="90">
        <v>7.1382211418090404E-3</v>
      </c>
      <c r="AC17" s="90">
        <v>6.8055453487843795E-3</v>
      </c>
      <c r="AD17" s="90">
        <v>6.4728695557597186E-3</v>
      </c>
      <c r="AE17" s="90">
        <v>6.1401937627350578E-3</v>
      </c>
      <c r="AF17" s="90">
        <v>5.8075179697103969E-3</v>
      </c>
      <c r="AG17" s="90">
        <v>5.4748421766857378E-3</v>
      </c>
      <c r="AH17" s="90">
        <v>5.4748421766857378E-3</v>
      </c>
      <c r="AI17" s="90">
        <v>5.4748421766857378E-3</v>
      </c>
      <c r="AJ17" s="90">
        <v>5.4748421766857378E-3</v>
      </c>
      <c r="AK17" s="90">
        <v>5.4748421766857378E-3</v>
      </c>
      <c r="AL17" s="90">
        <v>5.4748421766857378E-3</v>
      </c>
      <c r="AM17" s="90">
        <v>5.4748421766857378E-3</v>
      </c>
      <c r="AN17" s="90">
        <v>5.4748421766857378E-3</v>
      </c>
      <c r="AO17" s="90">
        <v>5.4748421766857378E-3</v>
      </c>
      <c r="AP17" s="90">
        <v>5.4748421766857378E-3</v>
      </c>
      <c r="AQ17" s="90">
        <v>5.4748421766857378E-3</v>
      </c>
      <c r="AR17" s="90">
        <v>5.8242843963839429E-3</v>
      </c>
      <c r="AS17" s="90">
        <v>6.1737266160821471E-3</v>
      </c>
      <c r="AT17" s="90">
        <v>6.5231688357803522E-3</v>
      </c>
      <c r="AU17" s="90">
        <v>6.8726110554785573E-3</v>
      </c>
      <c r="AV17" s="90">
        <v>7.2220532751767607E-3</v>
      </c>
      <c r="AW17" s="90">
        <v>7.2220532751767607E-3</v>
      </c>
      <c r="AX17" s="90">
        <v>7.2220532751767607E-3</v>
      </c>
      <c r="AY17" s="90">
        <v>7.2220532751767607E-3</v>
      </c>
      <c r="AZ17" s="90">
        <v>7.2220532751767607E-3</v>
      </c>
      <c r="BA17" s="90">
        <v>7.2220532751767607E-3</v>
      </c>
      <c r="BB17" s="90">
        <v>7.2220532751767607E-3</v>
      </c>
      <c r="BC17" s="90">
        <v>7.2220532751767607E-3</v>
      </c>
      <c r="BD17" s="90">
        <v>7.2220532751767607E-3</v>
      </c>
      <c r="BE17" s="90">
        <v>7.2220532751767607E-3</v>
      </c>
      <c r="BF17" s="90">
        <v>7.2220532751767607E-3</v>
      </c>
      <c r="BG17" s="90">
        <v>7.2220532751767607E-3</v>
      </c>
      <c r="BH17" s="90">
        <v>7.2220532751767607E-3</v>
      </c>
      <c r="BI17" s="90">
        <v>7.2220532751767607E-3</v>
      </c>
      <c r="BJ17" s="90">
        <v>7.2220532751767607E-3</v>
      </c>
      <c r="BK17" s="90">
        <v>7.2220532751767607E-3</v>
      </c>
      <c r="BL17" s="90">
        <v>7.0734825625966991E-3</v>
      </c>
      <c r="BM17" s="90">
        <v>6.9249118500166375E-3</v>
      </c>
      <c r="BN17" s="90">
        <v>6.7763411374365725E-3</v>
      </c>
      <c r="BO17" s="90">
        <v>6.6277704248565075E-3</v>
      </c>
      <c r="BP17" s="90">
        <v>6.4791997122764424E-3</v>
      </c>
      <c r="BQ17" s="90">
        <v>6.4791997122764424E-3</v>
      </c>
      <c r="BR17" s="90">
        <v>6.4791997122764424E-3</v>
      </c>
      <c r="BS17" s="90">
        <v>6.4791997122764424E-3</v>
      </c>
      <c r="BT17" s="90">
        <v>6.4791997122764424E-3</v>
      </c>
      <c r="BU17" s="90">
        <v>6.4791997122764424E-3</v>
      </c>
      <c r="BV17" s="90">
        <v>6.4791997122764424E-3</v>
      </c>
      <c r="BW17" s="90">
        <v>6.4791997122764424E-3</v>
      </c>
      <c r="BX17" s="90">
        <v>6.4791997122764424E-3</v>
      </c>
      <c r="BY17" s="90">
        <v>6.4791997122764424E-3</v>
      </c>
      <c r="BZ17" s="90">
        <v>6.4791997122764424E-3</v>
      </c>
      <c r="CA17" s="90">
        <v>6.4791997122764424E-3</v>
      </c>
      <c r="CB17" s="90">
        <v>6.4791997122764424E-3</v>
      </c>
      <c r="CC17" s="90">
        <v>6.4791997122764424E-3</v>
      </c>
      <c r="CD17" s="90">
        <v>6.4791997122764424E-3</v>
      </c>
      <c r="CE17" s="90">
        <v>6.4791997122764424E-3</v>
      </c>
      <c r="CF17" s="90">
        <v>6.4791997122764424E-3</v>
      </c>
      <c r="CG17" s="90">
        <v>6.4791997122764424E-3</v>
      </c>
      <c r="CH17" s="90">
        <v>6.4791997122764424E-3</v>
      </c>
      <c r="CI17" s="90">
        <v>6.4791997122764424E-3</v>
      </c>
      <c r="CJ17" s="90">
        <v>6.4791997122764424E-3</v>
      </c>
      <c r="CK17" s="90">
        <v>5.9062797410487956E-3</v>
      </c>
      <c r="CL17" s="90">
        <v>5.3333597698211558E-3</v>
      </c>
      <c r="CM17" s="90">
        <v>4.760439798593509E-3</v>
      </c>
      <c r="CN17" s="90">
        <v>4.1875198273658622E-3</v>
      </c>
      <c r="CO17" s="90">
        <v>3.6145998561382215E-3</v>
      </c>
      <c r="CP17" s="90">
        <v>3.0416798849105748E-3</v>
      </c>
      <c r="CQ17" s="90">
        <v>2.4687599136829315E-3</v>
      </c>
      <c r="CR17" s="90">
        <v>1.8958399424552877E-3</v>
      </c>
      <c r="CS17" s="90">
        <v>1.3229199712276442E-3</v>
      </c>
      <c r="CT17" s="90">
        <v>7.5000000000000002E-4</v>
      </c>
      <c r="CU17" s="90">
        <v>7.5000000000000002E-4</v>
      </c>
      <c r="CV17" s="90">
        <v>7.5000000000000002E-4</v>
      </c>
      <c r="CW17" s="90">
        <v>7.5000000000000002E-4</v>
      </c>
      <c r="CX17" s="90">
        <v>7.5000000000000002E-4</v>
      </c>
      <c r="CY17" s="90">
        <v>7.5000000000000002E-4</v>
      </c>
      <c r="CZ17" s="90">
        <v>7.5000000000000002E-4</v>
      </c>
      <c r="DA17" s="90">
        <v>7.5000000000000002E-4</v>
      </c>
      <c r="DB17" s="90">
        <v>7.5000000000000002E-4</v>
      </c>
      <c r="DC17" s="90">
        <v>7.5000000000000002E-4</v>
      </c>
      <c r="DD17" s="90">
        <v>7.5000000000000002E-4</v>
      </c>
      <c r="DE17" s="90">
        <v>7.5000000000000002E-4</v>
      </c>
      <c r="DF17" s="90">
        <v>7.5000000000000002E-4</v>
      </c>
      <c r="DG17" s="90">
        <v>7.5000000000000002E-4</v>
      </c>
      <c r="DH17" s="90">
        <v>7.5000000000000002E-4</v>
      </c>
      <c r="DI17" s="90">
        <v>7.5000000000000002E-4</v>
      </c>
      <c r="DJ17" s="90">
        <v>7.5000000000000002E-4</v>
      </c>
      <c r="DK17" s="90">
        <v>7.5000000000000002E-4</v>
      </c>
      <c r="DL17" s="90">
        <v>7.5000000000000002E-4</v>
      </c>
      <c r="DM17" s="90">
        <v>7.5000000000000002E-4</v>
      </c>
      <c r="DN17" s="90">
        <v>7.5000000000000002E-4</v>
      </c>
      <c r="DO17" s="90">
        <v>7.5000000000000002E-4</v>
      </c>
      <c r="DP17" s="90">
        <v>7.5000000000000002E-4</v>
      </c>
      <c r="DQ17" s="90">
        <v>7.5000000000000002E-4</v>
      </c>
      <c r="DR17" s="91">
        <v>7.5000000000000002E-4</v>
      </c>
    </row>
    <row r="18" spans="2:122" x14ac:dyDescent="0.35">
      <c r="B18" s="47">
        <f t="shared" si="0"/>
        <v>2038</v>
      </c>
      <c r="C18" s="90">
        <v>8.8016001069323446E-3</v>
      </c>
      <c r="D18" s="90">
        <v>8.8016001069323446E-3</v>
      </c>
      <c r="E18" s="90">
        <v>8.8016001069323446E-3</v>
      </c>
      <c r="F18" s="90">
        <v>8.8016001069323446E-3</v>
      </c>
      <c r="G18" s="90">
        <v>8.8016001069323446E-3</v>
      </c>
      <c r="H18" s="90">
        <v>8.8016001069323446E-3</v>
      </c>
      <c r="I18" s="90">
        <v>8.8016001069323446E-3</v>
      </c>
      <c r="J18" s="90">
        <v>8.8016001069323446E-3</v>
      </c>
      <c r="K18" s="90">
        <v>8.8016001069323446E-3</v>
      </c>
      <c r="L18" s="90">
        <v>8.8016001069323446E-3</v>
      </c>
      <c r="M18" s="90">
        <v>8.8016001069323446E-3</v>
      </c>
      <c r="N18" s="90">
        <v>8.8016001069323446E-3</v>
      </c>
      <c r="O18" s="90">
        <v>8.8016001069323446E-3</v>
      </c>
      <c r="P18" s="90">
        <v>8.8016001069323446E-3</v>
      </c>
      <c r="Q18" s="90">
        <v>8.8016001069323446E-3</v>
      </c>
      <c r="R18" s="90">
        <v>8.8016001069323446E-3</v>
      </c>
      <c r="S18" s="90">
        <v>8.8016001069323446E-3</v>
      </c>
      <c r="T18" s="90">
        <v>8.8016001069323446E-3</v>
      </c>
      <c r="U18" s="90">
        <v>8.8016001069323446E-3</v>
      </c>
      <c r="V18" s="90">
        <v>8.8016001069323446E-3</v>
      </c>
      <c r="W18" s="90">
        <v>8.8016001069323446E-3</v>
      </c>
      <c r="X18" s="90">
        <v>8.468924313907682E-3</v>
      </c>
      <c r="Y18" s="90">
        <v>8.1362485208830229E-3</v>
      </c>
      <c r="Z18" s="90">
        <v>7.8035727278583603E-3</v>
      </c>
      <c r="AA18" s="90">
        <v>7.4708969348337012E-3</v>
      </c>
      <c r="AB18" s="90">
        <v>7.1382211418090404E-3</v>
      </c>
      <c r="AC18" s="90">
        <v>6.8055453487843795E-3</v>
      </c>
      <c r="AD18" s="90">
        <v>6.4728695557597186E-3</v>
      </c>
      <c r="AE18" s="90">
        <v>6.1401937627350578E-3</v>
      </c>
      <c r="AF18" s="90">
        <v>5.8075179697103969E-3</v>
      </c>
      <c r="AG18" s="90">
        <v>5.4748421766857378E-3</v>
      </c>
      <c r="AH18" s="90">
        <v>5.4748421766857378E-3</v>
      </c>
      <c r="AI18" s="90">
        <v>5.4748421766857378E-3</v>
      </c>
      <c r="AJ18" s="90">
        <v>5.4748421766857378E-3</v>
      </c>
      <c r="AK18" s="90">
        <v>5.4748421766857378E-3</v>
      </c>
      <c r="AL18" s="90">
        <v>5.4748421766857378E-3</v>
      </c>
      <c r="AM18" s="90">
        <v>5.4748421766857378E-3</v>
      </c>
      <c r="AN18" s="90">
        <v>5.4748421766857378E-3</v>
      </c>
      <c r="AO18" s="90">
        <v>5.4748421766857378E-3</v>
      </c>
      <c r="AP18" s="90">
        <v>5.4748421766857378E-3</v>
      </c>
      <c r="AQ18" s="90">
        <v>5.4748421766857378E-3</v>
      </c>
      <c r="AR18" s="90">
        <v>5.8242843963839429E-3</v>
      </c>
      <c r="AS18" s="90">
        <v>6.1737266160821471E-3</v>
      </c>
      <c r="AT18" s="90">
        <v>6.5231688357803522E-3</v>
      </c>
      <c r="AU18" s="90">
        <v>6.8726110554785573E-3</v>
      </c>
      <c r="AV18" s="90">
        <v>7.2220532751767607E-3</v>
      </c>
      <c r="AW18" s="90">
        <v>7.2220532751767607E-3</v>
      </c>
      <c r="AX18" s="90">
        <v>7.2220532751767607E-3</v>
      </c>
      <c r="AY18" s="90">
        <v>7.2220532751767607E-3</v>
      </c>
      <c r="AZ18" s="90">
        <v>7.2220532751767607E-3</v>
      </c>
      <c r="BA18" s="90">
        <v>7.2220532751767607E-3</v>
      </c>
      <c r="BB18" s="90">
        <v>7.2220532751767607E-3</v>
      </c>
      <c r="BC18" s="90">
        <v>7.2220532751767607E-3</v>
      </c>
      <c r="BD18" s="90">
        <v>7.2220532751767607E-3</v>
      </c>
      <c r="BE18" s="90">
        <v>7.2220532751767607E-3</v>
      </c>
      <c r="BF18" s="90">
        <v>7.2220532751767607E-3</v>
      </c>
      <c r="BG18" s="90">
        <v>7.2220532751767607E-3</v>
      </c>
      <c r="BH18" s="90">
        <v>7.2220532751767607E-3</v>
      </c>
      <c r="BI18" s="90">
        <v>7.2220532751767607E-3</v>
      </c>
      <c r="BJ18" s="90">
        <v>7.2220532751767607E-3</v>
      </c>
      <c r="BK18" s="90">
        <v>7.2220532751767607E-3</v>
      </c>
      <c r="BL18" s="90">
        <v>7.0734825625966991E-3</v>
      </c>
      <c r="BM18" s="90">
        <v>6.9249118500166375E-3</v>
      </c>
      <c r="BN18" s="90">
        <v>6.7763411374365725E-3</v>
      </c>
      <c r="BO18" s="90">
        <v>6.6277704248565075E-3</v>
      </c>
      <c r="BP18" s="90">
        <v>6.4791997122764424E-3</v>
      </c>
      <c r="BQ18" s="90">
        <v>6.4791997122764424E-3</v>
      </c>
      <c r="BR18" s="90">
        <v>6.4791997122764424E-3</v>
      </c>
      <c r="BS18" s="90">
        <v>6.4791997122764424E-3</v>
      </c>
      <c r="BT18" s="90">
        <v>6.4791997122764424E-3</v>
      </c>
      <c r="BU18" s="90">
        <v>6.4791997122764424E-3</v>
      </c>
      <c r="BV18" s="90">
        <v>6.4791997122764424E-3</v>
      </c>
      <c r="BW18" s="90">
        <v>6.4791997122764424E-3</v>
      </c>
      <c r="BX18" s="90">
        <v>6.4791997122764424E-3</v>
      </c>
      <c r="BY18" s="90">
        <v>6.4791997122764424E-3</v>
      </c>
      <c r="BZ18" s="90">
        <v>6.4791997122764424E-3</v>
      </c>
      <c r="CA18" s="90">
        <v>6.4791997122764424E-3</v>
      </c>
      <c r="CB18" s="90">
        <v>6.4791997122764424E-3</v>
      </c>
      <c r="CC18" s="90">
        <v>6.4791997122764424E-3</v>
      </c>
      <c r="CD18" s="90">
        <v>6.4791997122764424E-3</v>
      </c>
      <c r="CE18" s="90">
        <v>6.4791997122764424E-3</v>
      </c>
      <c r="CF18" s="90">
        <v>6.4791997122764424E-3</v>
      </c>
      <c r="CG18" s="90">
        <v>6.4791997122764424E-3</v>
      </c>
      <c r="CH18" s="90">
        <v>6.4791997122764424E-3</v>
      </c>
      <c r="CI18" s="90">
        <v>6.4791997122764424E-3</v>
      </c>
      <c r="CJ18" s="90">
        <v>6.4791997122764424E-3</v>
      </c>
      <c r="CK18" s="90">
        <v>5.9062797410487956E-3</v>
      </c>
      <c r="CL18" s="90">
        <v>5.3333597698211558E-3</v>
      </c>
      <c r="CM18" s="90">
        <v>4.760439798593509E-3</v>
      </c>
      <c r="CN18" s="90">
        <v>4.1875198273658622E-3</v>
      </c>
      <c r="CO18" s="90">
        <v>3.6145998561382215E-3</v>
      </c>
      <c r="CP18" s="90">
        <v>3.0416798849105748E-3</v>
      </c>
      <c r="CQ18" s="90">
        <v>2.4687599136829315E-3</v>
      </c>
      <c r="CR18" s="90">
        <v>1.8958399424552877E-3</v>
      </c>
      <c r="CS18" s="90">
        <v>1.3229199712276442E-3</v>
      </c>
      <c r="CT18" s="90">
        <v>7.5000000000000002E-4</v>
      </c>
      <c r="CU18" s="90">
        <v>7.5000000000000002E-4</v>
      </c>
      <c r="CV18" s="90">
        <v>7.5000000000000002E-4</v>
      </c>
      <c r="CW18" s="90">
        <v>7.5000000000000002E-4</v>
      </c>
      <c r="CX18" s="90">
        <v>7.5000000000000002E-4</v>
      </c>
      <c r="CY18" s="90">
        <v>7.5000000000000002E-4</v>
      </c>
      <c r="CZ18" s="90">
        <v>7.5000000000000002E-4</v>
      </c>
      <c r="DA18" s="90">
        <v>7.5000000000000002E-4</v>
      </c>
      <c r="DB18" s="90">
        <v>7.5000000000000002E-4</v>
      </c>
      <c r="DC18" s="90">
        <v>7.5000000000000002E-4</v>
      </c>
      <c r="DD18" s="90">
        <v>7.5000000000000002E-4</v>
      </c>
      <c r="DE18" s="90">
        <v>7.5000000000000002E-4</v>
      </c>
      <c r="DF18" s="90">
        <v>7.5000000000000002E-4</v>
      </c>
      <c r="DG18" s="90">
        <v>7.5000000000000002E-4</v>
      </c>
      <c r="DH18" s="90">
        <v>7.5000000000000002E-4</v>
      </c>
      <c r="DI18" s="90">
        <v>7.5000000000000002E-4</v>
      </c>
      <c r="DJ18" s="90">
        <v>7.5000000000000002E-4</v>
      </c>
      <c r="DK18" s="90">
        <v>7.5000000000000002E-4</v>
      </c>
      <c r="DL18" s="90">
        <v>7.5000000000000002E-4</v>
      </c>
      <c r="DM18" s="90">
        <v>7.5000000000000002E-4</v>
      </c>
      <c r="DN18" s="90">
        <v>7.5000000000000002E-4</v>
      </c>
      <c r="DO18" s="90">
        <v>7.5000000000000002E-4</v>
      </c>
      <c r="DP18" s="90">
        <v>7.5000000000000002E-4</v>
      </c>
      <c r="DQ18" s="90">
        <v>7.5000000000000002E-4</v>
      </c>
      <c r="DR18" s="91">
        <v>7.5000000000000002E-4</v>
      </c>
    </row>
    <row r="19" spans="2:122" x14ac:dyDescent="0.35">
      <c r="B19" s="47">
        <f t="shared" si="0"/>
        <v>2039</v>
      </c>
      <c r="C19" s="90">
        <v>8.8016001069323446E-3</v>
      </c>
      <c r="D19" s="90">
        <v>8.8016001069323446E-3</v>
      </c>
      <c r="E19" s="90">
        <v>8.8016001069323446E-3</v>
      </c>
      <c r="F19" s="90">
        <v>8.8016001069323446E-3</v>
      </c>
      <c r="G19" s="90">
        <v>8.8016001069323446E-3</v>
      </c>
      <c r="H19" s="90">
        <v>8.8016001069323446E-3</v>
      </c>
      <c r="I19" s="90">
        <v>8.8016001069323446E-3</v>
      </c>
      <c r="J19" s="90">
        <v>8.8016001069323446E-3</v>
      </c>
      <c r="K19" s="90">
        <v>8.8016001069323446E-3</v>
      </c>
      <c r="L19" s="90">
        <v>8.8016001069323446E-3</v>
      </c>
      <c r="M19" s="90">
        <v>8.8016001069323446E-3</v>
      </c>
      <c r="N19" s="90">
        <v>8.8016001069323446E-3</v>
      </c>
      <c r="O19" s="90">
        <v>8.8016001069323446E-3</v>
      </c>
      <c r="P19" s="90">
        <v>8.8016001069323446E-3</v>
      </c>
      <c r="Q19" s="90">
        <v>8.8016001069323446E-3</v>
      </c>
      <c r="R19" s="90">
        <v>8.8016001069323446E-3</v>
      </c>
      <c r="S19" s="90">
        <v>8.8016001069323446E-3</v>
      </c>
      <c r="T19" s="90">
        <v>8.8016001069323446E-3</v>
      </c>
      <c r="U19" s="90">
        <v>8.8016001069323446E-3</v>
      </c>
      <c r="V19" s="90">
        <v>8.8016001069323446E-3</v>
      </c>
      <c r="W19" s="90">
        <v>8.8016001069323446E-3</v>
      </c>
      <c r="X19" s="90">
        <v>8.468924313907682E-3</v>
      </c>
      <c r="Y19" s="90">
        <v>8.1362485208830229E-3</v>
      </c>
      <c r="Z19" s="90">
        <v>7.8035727278583603E-3</v>
      </c>
      <c r="AA19" s="90">
        <v>7.4708969348337012E-3</v>
      </c>
      <c r="AB19" s="90">
        <v>7.1382211418090404E-3</v>
      </c>
      <c r="AC19" s="90">
        <v>6.8055453487843795E-3</v>
      </c>
      <c r="AD19" s="90">
        <v>6.4728695557597186E-3</v>
      </c>
      <c r="AE19" s="90">
        <v>6.1401937627350578E-3</v>
      </c>
      <c r="AF19" s="90">
        <v>5.8075179697103969E-3</v>
      </c>
      <c r="AG19" s="90">
        <v>5.4748421766857378E-3</v>
      </c>
      <c r="AH19" s="90">
        <v>5.4748421766857378E-3</v>
      </c>
      <c r="AI19" s="90">
        <v>5.4748421766857378E-3</v>
      </c>
      <c r="AJ19" s="90">
        <v>5.4748421766857378E-3</v>
      </c>
      <c r="AK19" s="90">
        <v>5.4748421766857378E-3</v>
      </c>
      <c r="AL19" s="90">
        <v>5.4748421766857378E-3</v>
      </c>
      <c r="AM19" s="90">
        <v>5.4748421766857378E-3</v>
      </c>
      <c r="AN19" s="90">
        <v>5.4748421766857378E-3</v>
      </c>
      <c r="AO19" s="90">
        <v>5.4748421766857378E-3</v>
      </c>
      <c r="AP19" s="90">
        <v>5.4748421766857378E-3</v>
      </c>
      <c r="AQ19" s="90">
        <v>5.4748421766857378E-3</v>
      </c>
      <c r="AR19" s="90">
        <v>5.8242843963839429E-3</v>
      </c>
      <c r="AS19" s="90">
        <v>6.1737266160821471E-3</v>
      </c>
      <c r="AT19" s="90">
        <v>6.5231688357803522E-3</v>
      </c>
      <c r="AU19" s="90">
        <v>6.8726110554785573E-3</v>
      </c>
      <c r="AV19" s="90">
        <v>7.2220532751767607E-3</v>
      </c>
      <c r="AW19" s="90">
        <v>7.2220532751767607E-3</v>
      </c>
      <c r="AX19" s="90">
        <v>7.2220532751767607E-3</v>
      </c>
      <c r="AY19" s="90">
        <v>7.2220532751767607E-3</v>
      </c>
      <c r="AZ19" s="90">
        <v>7.2220532751767607E-3</v>
      </c>
      <c r="BA19" s="90">
        <v>7.2220532751767607E-3</v>
      </c>
      <c r="BB19" s="90">
        <v>7.2220532751767607E-3</v>
      </c>
      <c r="BC19" s="90">
        <v>7.2220532751767607E-3</v>
      </c>
      <c r="BD19" s="90">
        <v>7.2220532751767607E-3</v>
      </c>
      <c r="BE19" s="90">
        <v>7.2220532751767607E-3</v>
      </c>
      <c r="BF19" s="90">
        <v>7.2220532751767607E-3</v>
      </c>
      <c r="BG19" s="90">
        <v>7.2220532751767607E-3</v>
      </c>
      <c r="BH19" s="90">
        <v>7.2220532751767607E-3</v>
      </c>
      <c r="BI19" s="90">
        <v>7.2220532751767607E-3</v>
      </c>
      <c r="BJ19" s="90">
        <v>7.2220532751767607E-3</v>
      </c>
      <c r="BK19" s="90">
        <v>7.2220532751767607E-3</v>
      </c>
      <c r="BL19" s="90">
        <v>7.0734825625966991E-3</v>
      </c>
      <c r="BM19" s="90">
        <v>6.9249118500166375E-3</v>
      </c>
      <c r="BN19" s="90">
        <v>6.7763411374365725E-3</v>
      </c>
      <c r="BO19" s="90">
        <v>6.6277704248565075E-3</v>
      </c>
      <c r="BP19" s="90">
        <v>6.4791997122764424E-3</v>
      </c>
      <c r="BQ19" s="90">
        <v>6.4791997122764424E-3</v>
      </c>
      <c r="BR19" s="90">
        <v>6.4791997122764424E-3</v>
      </c>
      <c r="BS19" s="90">
        <v>6.4791997122764424E-3</v>
      </c>
      <c r="BT19" s="90">
        <v>6.4791997122764424E-3</v>
      </c>
      <c r="BU19" s="90">
        <v>6.4791997122764424E-3</v>
      </c>
      <c r="BV19" s="90">
        <v>6.4791997122764424E-3</v>
      </c>
      <c r="BW19" s="90">
        <v>6.4791997122764424E-3</v>
      </c>
      <c r="BX19" s="90">
        <v>6.4791997122764424E-3</v>
      </c>
      <c r="BY19" s="90">
        <v>6.4791997122764424E-3</v>
      </c>
      <c r="BZ19" s="90">
        <v>6.4791997122764424E-3</v>
      </c>
      <c r="CA19" s="90">
        <v>6.4791997122764424E-3</v>
      </c>
      <c r="CB19" s="90">
        <v>6.4791997122764424E-3</v>
      </c>
      <c r="CC19" s="90">
        <v>6.4791997122764424E-3</v>
      </c>
      <c r="CD19" s="90">
        <v>6.4791997122764424E-3</v>
      </c>
      <c r="CE19" s="90">
        <v>6.4791997122764424E-3</v>
      </c>
      <c r="CF19" s="90">
        <v>6.4791997122764424E-3</v>
      </c>
      <c r="CG19" s="90">
        <v>6.4791997122764424E-3</v>
      </c>
      <c r="CH19" s="90">
        <v>6.4791997122764424E-3</v>
      </c>
      <c r="CI19" s="90">
        <v>6.4791997122764424E-3</v>
      </c>
      <c r="CJ19" s="90">
        <v>6.4791997122764424E-3</v>
      </c>
      <c r="CK19" s="90">
        <v>5.9062797410487956E-3</v>
      </c>
      <c r="CL19" s="90">
        <v>5.3333597698211558E-3</v>
      </c>
      <c r="CM19" s="90">
        <v>4.760439798593509E-3</v>
      </c>
      <c r="CN19" s="90">
        <v>4.1875198273658622E-3</v>
      </c>
      <c r="CO19" s="90">
        <v>3.6145998561382215E-3</v>
      </c>
      <c r="CP19" s="90">
        <v>3.0416798849105748E-3</v>
      </c>
      <c r="CQ19" s="90">
        <v>2.4687599136829315E-3</v>
      </c>
      <c r="CR19" s="90">
        <v>1.8958399424552877E-3</v>
      </c>
      <c r="CS19" s="90">
        <v>1.3229199712276442E-3</v>
      </c>
      <c r="CT19" s="90">
        <v>7.5000000000000002E-4</v>
      </c>
      <c r="CU19" s="90">
        <v>7.5000000000000002E-4</v>
      </c>
      <c r="CV19" s="90">
        <v>7.5000000000000002E-4</v>
      </c>
      <c r="CW19" s="90">
        <v>7.5000000000000002E-4</v>
      </c>
      <c r="CX19" s="90">
        <v>7.5000000000000002E-4</v>
      </c>
      <c r="CY19" s="90">
        <v>7.5000000000000002E-4</v>
      </c>
      <c r="CZ19" s="90">
        <v>7.5000000000000002E-4</v>
      </c>
      <c r="DA19" s="90">
        <v>7.5000000000000002E-4</v>
      </c>
      <c r="DB19" s="90">
        <v>7.5000000000000002E-4</v>
      </c>
      <c r="DC19" s="90">
        <v>7.5000000000000002E-4</v>
      </c>
      <c r="DD19" s="90">
        <v>7.5000000000000002E-4</v>
      </c>
      <c r="DE19" s="90">
        <v>7.5000000000000002E-4</v>
      </c>
      <c r="DF19" s="90">
        <v>7.5000000000000002E-4</v>
      </c>
      <c r="DG19" s="90">
        <v>7.5000000000000002E-4</v>
      </c>
      <c r="DH19" s="90">
        <v>7.5000000000000002E-4</v>
      </c>
      <c r="DI19" s="90">
        <v>7.5000000000000002E-4</v>
      </c>
      <c r="DJ19" s="90">
        <v>7.5000000000000002E-4</v>
      </c>
      <c r="DK19" s="90">
        <v>7.5000000000000002E-4</v>
      </c>
      <c r="DL19" s="90">
        <v>7.5000000000000002E-4</v>
      </c>
      <c r="DM19" s="90">
        <v>7.5000000000000002E-4</v>
      </c>
      <c r="DN19" s="90">
        <v>7.5000000000000002E-4</v>
      </c>
      <c r="DO19" s="90">
        <v>7.5000000000000002E-4</v>
      </c>
      <c r="DP19" s="90">
        <v>7.5000000000000002E-4</v>
      </c>
      <c r="DQ19" s="90">
        <v>7.5000000000000002E-4</v>
      </c>
      <c r="DR19" s="91">
        <v>7.5000000000000002E-4</v>
      </c>
    </row>
    <row r="20" spans="2:122" x14ac:dyDescent="0.35">
      <c r="B20" s="47">
        <f t="shared" si="0"/>
        <v>2040</v>
      </c>
      <c r="C20" s="90">
        <v>7.0412800855458764E-3</v>
      </c>
      <c r="D20" s="90">
        <v>7.0412800855458764E-3</v>
      </c>
      <c r="E20" s="90">
        <v>7.0412800855458764E-3</v>
      </c>
      <c r="F20" s="90">
        <v>7.0412800855458764E-3</v>
      </c>
      <c r="G20" s="90">
        <v>7.0412800855458764E-3</v>
      </c>
      <c r="H20" s="90">
        <v>7.0412800855458764E-3</v>
      </c>
      <c r="I20" s="90">
        <v>7.0412800855458764E-3</v>
      </c>
      <c r="J20" s="90">
        <v>7.0412800855458764E-3</v>
      </c>
      <c r="K20" s="90">
        <v>7.0412800855458764E-3</v>
      </c>
      <c r="L20" s="90">
        <v>7.0412800855458764E-3</v>
      </c>
      <c r="M20" s="90">
        <v>7.0412800855458764E-3</v>
      </c>
      <c r="N20" s="90">
        <v>7.0412800855458764E-3</v>
      </c>
      <c r="O20" s="90">
        <v>7.0412800855458764E-3</v>
      </c>
      <c r="P20" s="90">
        <v>7.0412800855458764E-3</v>
      </c>
      <c r="Q20" s="90">
        <v>7.0412800855458764E-3</v>
      </c>
      <c r="R20" s="90">
        <v>7.0412800855458764E-3</v>
      </c>
      <c r="S20" s="90">
        <v>7.0412800855458764E-3</v>
      </c>
      <c r="T20" s="90">
        <v>7.0412800855458764E-3</v>
      </c>
      <c r="U20" s="90">
        <v>7.0412800855458764E-3</v>
      </c>
      <c r="V20" s="90">
        <v>7.0412800855458764E-3</v>
      </c>
      <c r="W20" s="90">
        <v>7.0412800855458764E-3</v>
      </c>
      <c r="X20" s="90">
        <v>6.7751394511261463E-3</v>
      </c>
      <c r="Y20" s="90">
        <v>6.508998816706418E-3</v>
      </c>
      <c r="Z20" s="90">
        <v>6.2428581822866888E-3</v>
      </c>
      <c r="AA20" s="90">
        <v>5.9767175478669613E-3</v>
      </c>
      <c r="AB20" s="90">
        <v>5.7105769134472312E-3</v>
      </c>
      <c r="AC20" s="90">
        <v>5.4444362790275029E-3</v>
      </c>
      <c r="AD20" s="90">
        <v>5.1782956446077746E-3</v>
      </c>
      <c r="AE20" s="90">
        <v>4.9121550101880462E-3</v>
      </c>
      <c r="AF20" s="90">
        <v>4.6460143757683179E-3</v>
      </c>
      <c r="AG20" s="90">
        <v>4.3798737413485904E-3</v>
      </c>
      <c r="AH20" s="90">
        <v>4.3798737413485904E-3</v>
      </c>
      <c r="AI20" s="90">
        <v>4.3798737413485904E-3</v>
      </c>
      <c r="AJ20" s="90">
        <v>4.3798737413485904E-3</v>
      </c>
      <c r="AK20" s="90">
        <v>4.3798737413485904E-3</v>
      </c>
      <c r="AL20" s="90">
        <v>4.3798737413485904E-3</v>
      </c>
      <c r="AM20" s="90">
        <v>4.3798737413485904E-3</v>
      </c>
      <c r="AN20" s="90">
        <v>4.3798737413485904E-3</v>
      </c>
      <c r="AO20" s="90">
        <v>4.3798737413485904E-3</v>
      </c>
      <c r="AP20" s="90">
        <v>4.3798737413485904E-3</v>
      </c>
      <c r="AQ20" s="90">
        <v>4.3798737413485904E-3</v>
      </c>
      <c r="AR20" s="90">
        <v>4.6594275171071538E-3</v>
      </c>
      <c r="AS20" s="90">
        <v>4.9389812928657181E-3</v>
      </c>
      <c r="AT20" s="90">
        <v>5.2185350686242814E-3</v>
      </c>
      <c r="AU20" s="90">
        <v>5.4980888443828466E-3</v>
      </c>
      <c r="AV20" s="90">
        <v>5.7776426201414082E-3</v>
      </c>
      <c r="AW20" s="90">
        <v>5.7776426201414082E-3</v>
      </c>
      <c r="AX20" s="90">
        <v>5.7776426201414082E-3</v>
      </c>
      <c r="AY20" s="90">
        <v>5.7776426201414082E-3</v>
      </c>
      <c r="AZ20" s="90">
        <v>5.7776426201414082E-3</v>
      </c>
      <c r="BA20" s="90">
        <v>5.7776426201414082E-3</v>
      </c>
      <c r="BB20" s="90">
        <v>5.7776426201414082E-3</v>
      </c>
      <c r="BC20" s="90">
        <v>5.7776426201414082E-3</v>
      </c>
      <c r="BD20" s="90">
        <v>5.7776426201414082E-3</v>
      </c>
      <c r="BE20" s="90">
        <v>5.7776426201414082E-3</v>
      </c>
      <c r="BF20" s="90">
        <v>5.7776426201414082E-3</v>
      </c>
      <c r="BG20" s="90">
        <v>5.7776426201414082E-3</v>
      </c>
      <c r="BH20" s="90">
        <v>5.7776426201414082E-3</v>
      </c>
      <c r="BI20" s="90">
        <v>5.7776426201414082E-3</v>
      </c>
      <c r="BJ20" s="90">
        <v>5.7776426201414082E-3</v>
      </c>
      <c r="BK20" s="90">
        <v>5.7776426201414082E-3</v>
      </c>
      <c r="BL20" s="90">
        <v>5.6587860500773596E-3</v>
      </c>
      <c r="BM20" s="90">
        <v>5.5399294800133093E-3</v>
      </c>
      <c r="BN20" s="90">
        <v>5.4210729099492573E-3</v>
      </c>
      <c r="BO20" s="90">
        <v>5.3022163398852053E-3</v>
      </c>
      <c r="BP20" s="90">
        <v>5.1833597698211532E-3</v>
      </c>
      <c r="BQ20" s="90">
        <v>5.1833597698211532E-3</v>
      </c>
      <c r="BR20" s="90">
        <v>5.1833597698211532E-3</v>
      </c>
      <c r="BS20" s="90">
        <v>5.1833597698211532E-3</v>
      </c>
      <c r="BT20" s="90">
        <v>5.1833597698211532E-3</v>
      </c>
      <c r="BU20" s="90">
        <v>5.1833597698211532E-3</v>
      </c>
      <c r="BV20" s="90">
        <v>5.1833597698211532E-3</v>
      </c>
      <c r="BW20" s="90">
        <v>5.1833597698211532E-3</v>
      </c>
      <c r="BX20" s="90">
        <v>5.1833597698211532E-3</v>
      </c>
      <c r="BY20" s="90">
        <v>5.1833597698211532E-3</v>
      </c>
      <c r="BZ20" s="90">
        <v>5.1833597698211532E-3</v>
      </c>
      <c r="CA20" s="90">
        <v>5.1833597698211532E-3</v>
      </c>
      <c r="CB20" s="90">
        <v>5.1833597698211532E-3</v>
      </c>
      <c r="CC20" s="90">
        <v>5.1833597698211532E-3</v>
      </c>
      <c r="CD20" s="90">
        <v>5.1833597698211532E-3</v>
      </c>
      <c r="CE20" s="90">
        <v>5.1833597698211532E-3</v>
      </c>
      <c r="CF20" s="90">
        <v>5.1833597698211532E-3</v>
      </c>
      <c r="CG20" s="90">
        <v>5.1833597698211532E-3</v>
      </c>
      <c r="CH20" s="90">
        <v>5.1833597698211532E-3</v>
      </c>
      <c r="CI20" s="90">
        <v>5.1833597698211532E-3</v>
      </c>
      <c r="CJ20" s="90">
        <v>5.1833597698211532E-3</v>
      </c>
      <c r="CK20" s="90">
        <v>4.7250237928390358E-3</v>
      </c>
      <c r="CL20" s="90">
        <v>4.2666878158569236E-3</v>
      </c>
      <c r="CM20" s="90">
        <v>3.8083518388748066E-3</v>
      </c>
      <c r="CN20" s="90">
        <v>3.3500158618926896E-3</v>
      </c>
      <c r="CO20" s="90">
        <v>2.8916798849105774E-3</v>
      </c>
      <c r="CP20" s="90">
        <v>2.43334390792846E-3</v>
      </c>
      <c r="CQ20" s="90">
        <v>1.9750079309463452E-3</v>
      </c>
      <c r="CR20" s="90">
        <v>1.5166719539642303E-3</v>
      </c>
      <c r="CS20" s="90">
        <v>1.0583359769821155E-3</v>
      </c>
      <c r="CT20" s="90">
        <v>6.0000000000000006E-4</v>
      </c>
      <c r="CU20" s="90">
        <v>6.0000000000000006E-4</v>
      </c>
      <c r="CV20" s="90">
        <v>6.0000000000000006E-4</v>
      </c>
      <c r="CW20" s="90">
        <v>6.0000000000000006E-4</v>
      </c>
      <c r="CX20" s="90">
        <v>6.0000000000000006E-4</v>
      </c>
      <c r="CY20" s="90">
        <v>6.0000000000000006E-4</v>
      </c>
      <c r="CZ20" s="90">
        <v>6.0000000000000006E-4</v>
      </c>
      <c r="DA20" s="90">
        <v>6.0000000000000006E-4</v>
      </c>
      <c r="DB20" s="90">
        <v>6.0000000000000006E-4</v>
      </c>
      <c r="DC20" s="90">
        <v>6.0000000000000006E-4</v>
      </c>
      <c r="DD20" s="90">
        <v>6.0000000000000006E-4</v>
      </c>
      <c r="DE20" s="90">
        <v>6.0000000000000006E-4</v>
      </c>
      <c r="DF20" s="90">
        <v>6.0000000000000006E-4</v>
      </c>
      <c r="DG20" s="90">
        <v>6.0000000000000006E-4</v>
      </c>
      <c r="DH20" s="90">
        <v>6.0000000000000006E-4</v>
      </c>
      <c r="DI20" s="90">
        <v>6.0000000000000006E-4</v>
      </c>
      <c r="DJ20" s="90">
        <v>6.0000000000000006E-4</v>
      </c>
      <c r="DK20" s="90">
        <v>6.0000000000000006E-4</v>
      </c>
      <c r="DL20" s="90">
        <v>6.0000000000000006E-4</v>
      </c>
      <c r="DM20" s="90">
        <v>6.0000000000000006E-4</v>
      </c>
      <c r="DN20" s="90">
        <v>6.0000000000000006E-4</v>
      </c>
      <c r="DO20" s="90">
        <v>6.0000000000000006E-4</v>
      </c>
      <c r="DP20" s="90">
        <v>6.0000000000000006E-4</v>
      </c>
      <c r="DQ20" s="90">
        <v>6.0000000000000006E-4</v>
      </c>
      <c r="DR20" s="91">
        <v>6.0000000000000006E-4</v>
      </c>
    </row>
    <row r="21" spans="2:122" x14ac:dyDescent="0.35">
      <c r="B21" s="47">
        <f t="shared" si="0"/>
        <v>2041</v>
      </c>
      <c r="C21" s="90">
        <v>5.2809600641594073E-3</v>
      </c>
      <c r="D21" s="90">
        <v>5.2809600641594073E-3</v>
      </c>
      <c r="E21" s="90">
        <v>5.2809600641594073E-3</v>
      </c>
      <c r="F21" s="90">
        <v>5.2809600641594073E-3</v>
      </c>
      <c r="G21" s="90">
        <v>5.2809600641594073E-3</v>
      </c>
      <c r="H21" s="90">
        <v>5.2809600641594073E-3</v>
      </c>
      <c r="I21" s="90">
        <v>5.2809600641594073E-3</v>
      </c>
      <c r="J21" s="90">
        <v>5.2809600641594073E-3</v>
      </c>
      <c r="K21" s="90">
        <v>5.2809600641594073E-3</v>
      </c>
      <c r="L21" s="90">
        <v>5.2809600641594073E-3</v>
      </c>
      <c r="M21" s="90">
        <v>5.2809600641594073E-3</v>
      </c>
      <c r="N21" s="90">
        <v>5.2809600641594073E-3</v>
      </c>
      <c r="O21" s="90">
        <v>5.2809600641594073E-3</v>
      </c>
      <c r="P21" s="90">
        <v>5.2809600641594073E-3</v>
      </c>
      <c r="Q21" s="90">
        <v>5.2809600641594073E-3</v>
      </c>
      <c r="R21" s="90">
        <v>5.2809600641594073E-3</v>
      </c>
      <c r="S21" s="90">
        <v>5.2809600641594073E-3</v>
      </c>
      <c r="T21" s="90">
        <v>5.2809600641594073E-3</v>
      </c>
      <c r="U21" s="90">
        <v>5.2809600641594073E-3</v>
      </c>
      <c r="V21" s="90">
        <v>5.2809600641594073E-3</v>
      </c>
      <c r="W21" s="90">
        <v>5.2809600641594073E-3</v>
      </c>
      <c r="X21" s="90">
        <v>5.0813545883446097E-3</v>
      </c>
      <c r="Y21" s="90">
        <v>4.8817491125298131E-3</v>
      </c>
      <c r="Z21" s="90">
        <v>4.6821436367150164E-3</v>
      </c>
      <c r="AA21" s="90">
        <v>4.4825381609002214E-3</v>
      </c>
      <c r="AB21" s="90">
        <v>4.2829326850854239E-3</v>
      </c>
      <c r="AC21" s="90">
        <v>4.0833272092706272E-3</v>
      </c>
      <c r="AD21" s="90">
        <v>3.8837217334558309E-3</v>
      </c>
      <c r="AE21" s="90">
        <v>3.6841162576410347E-3</v>
      </c>
      <c r="AF21" s="90">
        <v>3.4845107818262384E-3</v>
      </c>
      <c r="AG21" s="90">
        <v>3.284905306011443E-3</v>
      </c>
      <c r="AH21" s="90">
        <v>3.284905306011443E-3</v>
      </c>
      <c r="AI21" s="90">
        <v>3.284905306011443E-3</v>
      </c>
      <c r="AJ21" s="90">
        <v>3.284905306011443E-3</v>
      </c>
      <c r="AK21" s="90">
        <v>3.284905306011443E-3</v>
      </c>
      <c r="AL21" s="90">
        <v>3.284905306011443E-3</v>
      </c>
      <c r="AM21" s="90">
        <v>3.284905306011443E-3</v>
      </c>
      <c r="AN21" s="90">
        <v>3.284905306011443E-3</v>
      </c>
      <c r="AO21" s="90">
        <v>3.284905306011443E-3</v>
      </c>
      <c r="AP21" s="90">
        <v>3.284905306011443E-3</v>
      </c>
      <c r="AQ21" s="90">
        <v>3.284905306011443E-3</v>
      </c>
      <c r="AR21" s="90">
        <v>3.4945706378303656E-3</v>
      </c>
      <c r="AS21" s="90">
        <v>3.7042359696492885E-3</v>
      </c>
      <c r="AT21" s="90">
        <v>3.9139013014682107E-3</v>
      </c>
      <c r="AU21" s="90">
        <v>4.1235666332871349E-3</v>
      </c>
      <c r="AV21" s="90">
        <v>4.3332319651060557E-3</v>
      </c>
      <c r="AW21" s="90">
        <v>4.3332319651060557E-3</v>
      </c>
      <c r="AX21" s="90">
        <v>4.3332319651060557E-3</v>
      </c>
      <c r="AY21" s="90">
        <v>4.3332319651060557E-3</v>
      </c>
      <c r="AZ21" s="90">
        <v>4.3332319651060557E-3</v>
      </c>
      <c r="BA21" s="90">
        <v>4.3332319651060557E-3</v>
      </c>
      <c r="BB21" s="90">
        <v>4.3332319651060557E-3</v>
      </c>
      <c r="BC21" s="90">
        <v>4.3332319651060557E-3</v>
      </c>
      <c r="BD21" s="90">
        <v>4.3332319651060557E-3</v>
      </c>
      <c r="BE21" s="90">
        <v>4.3332319651060557E-3</v>
      </c>
      <c r="BF21" s="90">
        <v>4.3332319651060557E-3</v>
      </c>
      <c r="BG21" s="90">
        <v>4.3332319651060557E-3</v>
      </c>
      <c r="BH21" s="90">
        <v>4.3332319651060557E-3</v>
      </c>
      <c r="BI21" s="90">
        <v>4.3332319651060557E-3</v>
      </c>
      <c r="BJ21" s="90">
        <v>4.3332319651060557E-3</v>
      </c>
      <c r="BK21" s="90">
        <v>4.3332319651060557E-3</v>
      </c>
      <c r="BL21" s="90">
        <v>4.2440895375580202E-3</v>
      </c>
      <c r="BM21" s="90">
        <v>4.154947110009982E-3</v>
      </c>
      <c r="BN21" s="90">
        <v>4.065804682461943E-3</v>
      </c>
      <c r="BO21" s="90">
        <v>3.976662254913904E-3</v>
      </c>
      <c r="BP21" s="90">
        <v>3.8875198273658649E-3</v>
      </c>
      <c r="BQ21" s="90">
        <v>3.8875198273658649E-3</v>
      </c>
      <c r="BR21" s="90">
        <v>3.8875198273658649E-3</v>
      </c>
      <c r="BS21" s="90">
        <v>3.8875198273658649E-3</v>
      </c>
      <c r="BT21" s="90">
        <v>3.8875198273658649E-3</v>
      </c>
      <c r="BU21" s="90">
        <v>3.8875198273658649E-3</v>
      </c>
      <c r="BV21" s="90">
        <v>3.8875198273658649E-3</v>
      </c>
      <c r="BW21" s="90">
        <v>3.8875198273658649E-3</v>
      </c>
      <c r="BX21" s="90">
        <v>3.8875198273658649E-3</v>
      </c>
      <c r="BY21" s="90">
        <v>3.8875198273658649E-3</v>
      </c>
      <c r="BZ21" s="90">
        <v>3.8875198273658649E-3</v>
      </c>
      <c r="CA21" s="90">
        <v>3.8875198273658649E-3</v>
      </c>
      <c r="CB21" s="90">
        <v>3.8875198273658649E-3</v>
      </c>
      <c r="CC21" s="90">
        <v>3.8875198273658649E-3</v>
      </c>
      <c r="CD21" s="90">
        <v>3.8875198273658649E-3</v>
      </c>
      <c r="CE21" s="90">
        <v>3.8875198273658649E-3</v>
      </c>
      <c r="CF21" s="90">
        <v>3.8875198273658649E-3</v>
      </c>
      <c r="CG21" s="90">
        <v>3.8875198273658649E-3</v>
      </c>
      <c r="CH21" s="90">
        <v>3.8875198273658649E-3</v>
      </c>
      <c r="CI21" s="90">
        <v>3.8875198273658649E-3</v>
      </c>
      <c r="CJ21" s="90">
        <v>3.8875198273658649E-3</v>
      </c>
      <c r="CK21" s="90">
        <v>3.5437678446292769E-3</v>
      </c>
      <c r="CL21" s="90">
        <v>3.2000158618926927E-3</v>
      </c>
      <c r="CM21" s="90">
        <v>2.8562638791561051E-3</v>
      </c>
      <c r="CN21" s="90">
        <v>2.512511896419517E-3</v>
      </c>
      <c r="CO21" s="90">
        <v>2.1687599136829333E-3</v>
      </c>
      <c r="CP21" s="90">
        <v>1.825007930946345E-3</v>
      </c>
      <c r="CQ21" s="90">
        <v>1.4812559482097589E-3</v>
      </c>
      <c r="CR21" s="90">
        <v>1.1375039654731728E-3</v>
      </c>
      <c r="CS21" s="90">
        <v>7.9375198273658664E-4</v>
      </c>
      <c r="CT21" s="90">
        <v>4.5000000000000004E-4</v>
      </c>
      <c r="CU21" s="90">
        <v>4.5000000000000004E-4</v>
      </c>
      <c r="CV21" s="90">
        <v>4.5000000000000004E-4</v>
      </c>
      <c r="CW21" s="90">
        <v>4.5000000000000004E-4</v>
      </c>
      <c r="CX21" s="90">
        <v>4.5000000000000004E-4</v>
      </c>
      <c r="CY21" s="90">
        <v>4.5000000000000004E-4</v>
      </c>
      <c r="CZ21" s="90">
        <v>4.5000000000000004E-4</v>
      </c>
      <c r="DA21" s="90">
        <v>4.5000000000000004E-4</v>
      </c>
      <c r="DB21" s="90">
        <v>4.5000000000000004E-4</v>
      </c>
      <c r="DC21" s="90">
        <v>4.5000000000000004E-4</v>
      </c>
      <c r="DD21" s="90">
        <v>4.5000000000000004E-4</v>
      </c>
      <c r="DE21" s="90">
        <v>4.5000000000000004E-4</v>
      </c>
      <c r="DF21" s="90">
        <v>4.5000000000000004E-4</v>
      </c>
      <c r="DG21" s="90">
        <v>4.5000000000000004E-4</v>
      </c>
      <c r="DH21" s="90">
        <v>4.5000000000000004E-4</v>
      </c>
      <c r="DI21" s="90">
        <v>4.5000000000000004E-4</v>
      </c>
      <c r="DJ21" s="90">
        <v>4.5000000000000004E-4</v>
      </c>
      <c r="DK21" s="90">
        <v>4.5000000000000004E-4</v>
      </c>
      <c r="DL21" s="90">
        <v>4.5000000000000004E-4</v>
      </c>
      <c r="DM21" s="90">
        <v>4.5000000000000004E-4</v>
      </c>
      <c r="DN21" s="90">
        <v>4.5000000000000004E-4</v>
      </c>
      <c r="DO21" s="90">
        <v>4.5000000000000004E-4</v>
      </c>
      <c r="DP21" s="90">
        <v>4.5000000000000004E-4</v>
      </c>
      <c r="DQ21" s="90">
        <v>4.5000000000000004E-4</v>
      </c>
      <c r="DR21" s="91">
        <v>4.5000000000000004E-4</v>
      </c>
    </row>
    <row r="22" spans="2:122" x14ac:dyDescent="0.35">
      <c r="B22" s="47">
        <f t="shared" si="0"/>
        <v>2042</v>
      </c>
      <c r="C22" s="90">
        <v>3.5206400427729382E-3</v>
      </c>
      <c r="D22" s="90">
        <v>3.5206400427729382E-3</v>
      </c>
      <c r="E22" s="90">
        <v>3.5206400427729382E-3</v>
      </c>
      <c r="F22" s="90">
        <v>3.5206400427729382E-3</v>
      </c>
      <c r="G22" s="90">
        <v>3.5206400427729382E-3</v>
      </c>
      <c r="H22" s="90">
        <v>3.5206400427729382E-3</v>
      </c>
      <c r="I22" s="90">
        <v>3.5206400427729382E-3</v>
      </c>
      <c r="J22" s="90">
        <v>3.5206400427729382E-3</v>
      </c>
      <c r="K22" s="90">
        <v>3.5206400427729382E-3</v>
      </c>
      <c r="L22" s="90">
        <v>3.5206400427729382E-3</v>
      </c>
      <c r="M22" s="90">
        <v>3.5206400427729382E-3</v>
      </c>
      <c r="N22" s="90">
        <v>3.5206400427729382E-3</v>
      </c>
      <c r="O22" s="90">
        <v>3.5206400427729382E-3</v>
      </c>
      <c r="P22" s="90">
        <v>3.5206400427729382E-3</v>
      </c>
      <c r="Q22" s="90">
        <v>3.5206400427729382E-3</v>
      </c>
      <c r="R22" s="90">
        <v>3.5206400427729382E-3</v>
      </c>
      <c r="S22" s="90">
        <v>3.5206400427729382E-3</v>
      </c>
      <c r="T22" s="90">
        <v>3.5206400427729382E-3</v>
      </c>
      <c r="U22" s="90">
        <v>3.5206400427729382E-3</v>
      </c>
      <c r="V22" s="90">
        <v>3.5206400427729382E-3</v>
      </c>
      <c r="W22" s="90">
        <v>3.5206400427729382E-3</v>
      </c>
      <c r="X22" s="90">
        <v>3.3875697255630736E-3</v>
      </c>
      <c r="Y22" s="90">
        <v>3.254499408353209E-3</v>
      </c>
      <c r="Z22" s="90">
        <v>3.1214290911433444E-3</v>
      </c>
      <c r="AA22" s="90">
        <v>2.9883587739334811E-3</v>
      </c>
      <c r="AB22" s="90">
        <v>2.8552884567236156E-3</v>
      </c>
      <c r="AC22" s="90">
        <v>2.7222181395137515E-3</v>
      </c>
      <c r="AD22" s="90">
        <v>2.5891478223038873E-3</v>
      </c>
      <c r="AE22" s="90">
        <v>2.4560775050940231E-3</v>
      </c>
      <c r="AF22" s="90">
        <v>2.3230071878841589E-3</v>
      </c>
      <c r="AG22" s="90">
        <v>2.1899368706742956E-3</v>
      </c>
      <c r="AH22" s="90">
        <v>2.1899368706742956E-3</v>
      </c>
      <c r="AI22" s="90">
        <v>2.1899368706742956E-3</v>
      </c>
      <c r="AJ22" s="90">
        <v>2.1899368706742956E-3</v>
      </c>
      <c r="AK22" s="90">
        <v>2.1899368706742956E-3</v>
      </c>
      <c r="AL22" s="90">
        <v>2.1899368706742956E-3</v>
      </c>
      <c r="AM22" s="90">
        <v>2.1899368706742956E-3</v>
      </c>
      <c r="AN22" s="90">
        <v>2.1899368706742956E-3</v>
      </c>
      <c r="AO22" s="90">
        <v>2.1899368706742956E-3</v>
      </c>
      <c r="AP22" s="90">
        <v>2.1899368706742956E-3</v>
      </c>
      <c r="AQ22" s="90">
        <v>2.1899368706742956E-3</v>
      </c>
      <c r="AR22" s="90">
        <v>2.3297137585535765E-3</v>
      </c>
      <c r="AS22" s="90">
        <v>2.469490646432859E-3</v>
      </c>
      <c r="AT22" s="90">
        <v>2.6092675343121407E-3</v>
      </c>
      <c r="AU22" s="90">
        <v>2.7490444221914233E-3</v>
      </c>
      <c r="AV22" s="90">
        <v>2.8888213100707041E-3</v>
      </c>
      <c r="AW22" s="90">
        <v>2.8888213100707041E-3</v>
      </c>
      <c r="AX22" s="90">
        <v>2.8888213100707041E-3</v>
      </c>
      <c r="AY22" s="90">
        <v>2.8888213100707041E-3</v>
      </c>
      <c r="AZ22" s="90">
        <v>2.8888213100707041E-3</v>
      </c>
      <c r="BA22" s="90">
        <v>2.8888213100707041E-3</v>
      </c>
      <c r="BB22" s="90">
        <v>2.8888213100707041E-3</v>
      </c>
      <c r="BC22" s="90">
        <v>2.8888213100707041E-3</v>
      </c>
      <c r="BD22" s="90">
        <v>2.8888213100707041E-3</v>
      </c>
      <c r="BE22" s="90">
        <v>2.8888213100707041E-3</v>
      </c>
      <c r="BF22" s="90">
        <v>2.8888213100707041E-3</v>
      </c>
      <c r="BG22" s="90">
        <v>2.8888213100707041E-3</v>
      </c>
      <c r="BH22" s="90">
        <v>2.8888213100707041E-3</v>
      </c>
      <c r="BI22" s="90">
        <v>2.8888213100707041E-3</v>
      </c>
      <c r="BJ22" s="90">
        <v>2.8888213100707041E-3</v>
      </c>
      <c r="BK22" s="90">
        <v>2.8888213100707041E-3</v>
      </c>
      <c r="BL22" s="90">
        <v>2.8293930250386798E-3</v>
      </c>
      <c r="BM22" s="90">
        <v>2.7699647400066547E-3</v>
      </c>
      <c r="BN22" s="90">
        <v>2.7105364549746287E-3</v>
      </c>
      <c r="BO22" s="90">
        <v>2.6511081699426026E-3</v>
      </c>
      <c r="BP22" s="90">
        <v>2.5916798849105766E-3</v>
      </c>
      <c r="BQ22" s="90">
        <v>2.5916798849105766E-3</v>
      </c>
      <c r="BR22" s="90">
        <v>2.5916798849105766E-3</v>
      </c>
      <c r="BS22" s="90">
        <v>2.5916798849105766E-3</v>
      </c>
      <c r="BT22" s="90">
        <v>2.5916798849105766E-3</v>
      </c>
      <c r="BU22" s="90">
        <v>2.5916798849105766E-3</v>
      </c>
      <c r="BV22" s="90">
        <v>2.5916798849105766E-3</v>
      </c>
      <c r="BW22" s="90">
        <v>2.5916798849105766E-3</v>
      </c>
      <c r="BX22" s="90">
        <v>2.5916798849105766E-3</v>
      </c>
      <c r="BY22" s="90">
        <v>2.5916798849105766E-3</v>
      </c>
      <c r="BZ22" s="90">
        <v>2.5916798849105766E-3</v>
      </c>
      <c r="CA22" s="90">
        <v>2.5916798849105766E-3</v>
      </c>
      <c r="CB22" s="90">
        <v>2.5916798849105766E-3</v>
      </c>
      <c r="CC22" s="90">
        <v>2.5916798849105766E-3</v>
      </c>
      <c r="CD22" s="90">
        <v>2.5916798849105766E-3</v>
      </c>
      <c r="CE22" s="90">
        <v>2.5916798849105766E-3</v>
      </c>
      <c r="CF22" s="90">
        <v>2.5916798849105766E-3</v>
      </c>
      <c r="CG22" s="90">
        <v>2.5916798849105766E-3</v>
      </c>
      <c r="CH22" s="90">
        <v>2.5916798849105766E-3</v>
      </c>
      <c r="CI22" s="90">
        <v>2.5916798849105766E-3</v>
      </c>
      <c r="CJ22" s="90">
        <v>2.5916798849105766E-3</v>
      </c>
      <c r="CK22" s="90">
        <v>2.3625118964195179E-3</v>
      </c>
      <c r="CL22" s="90">
        <v>2.1333439079284618E-3</v>
      </c>
      <c r="CM22" s="90">
        <v>1.9041759194374033E-3</v>
      </c>
      <c r="CN22" s="90">
        <v>1.6750079309463446E-3</v>
      </c>
      <c r="CO22" s="90">
        <v>1.4458399424552887E-3</v>
      </c>
      <c r="CP22" s="90">
        <v>1.21667195396423E-3</v>
      </c>
      <c r="CQ22" s="90">
        <v>9.8750396547317258E-4</v>
      </c>
      <c r="CR22" s="90">
        <v>7.5833597698211528E-4</v>
      </c>
      <c r="CS22" s="90">
        <v>5.2916798849105776E-4</v>
      </c>
      <c r="CT22" s="90">
        <v>3.0000000000000003E-4</v>
      </c>
      <c r="CU22" s="90">
        <v>3.0000000000000003E-4</v>
      </c>
      <c r="CV22" s="90">
        <v>3.0000000000000003E-4</v>
      </c>
      <c r="CW22" s="90">
        <v>3.0000000000000003E-4</v>
      </c>
      <c r="CX22" s="90">
        <v>3.0000000000000003E-4</v>
      </c>
      <c r="CY22" s="90">
        <v>3.0000000000000003E-4</v>
      </c>
      <c r="CZ22" s="90">
        <v>3.0000000000000003E-4</v>
      </c>
      <c r="DA22" s="90">
        <v>3.0000000000000003E-4</v>
      </c>
      <c r="DB22" s="90">
        <v>3.0000000000000003E-4</v>
      </c>
      <c r="DC22" s="90">
        <v>3.0000000000000003E-4</v>
      </c>
      <c r="DD22" s="90">
        <v>3.0000000000000003E-4</v>
      </c>
      <c r="DE22" s="90">
        <v>3.0000000000000003E-4</v>
      </c>
      <c r="DF22" s="90">
        <v>3.0000000000000003E-4</v>
      </c>
      <c r="DG22" s="90">
        <v>3.0000000000000003E-4</v>
      </c>
      <c r="DH22" s="90">
        <v>3.0000000000000003E-4</v>
      </c>
      <c r="DI22" s="90">
        <v>3.0000000000000003E-4</v>
      </c>
      <c r="DJ22" s="90">
        <v>3.0000000000000003E-4</v>
      </c>
      <c r="DK22" s="90">
        <v>3.0000000000000003E-4</v>
      </c>
      <c r="DL22" s="90">
        <v>3.0000000000000003E-4</v>
      </c>
      <c r="DM22" s="90">
        <v>3.0000000000000003E-4</v>
      </c>
      <c r="DN22" s="90">
        <v>3.0000000000000003E-4</v>
      </c>
      <c r="DO22" s="90">
        <v>3.0000000000000003E-4</v>
      </c>
      <c r="DP22" s="90">
        <v>3.0000000000000003E-4</v>
      </c>
      <c r="DQ22" s="90">
        <v>3.0000000000000003E-4</v>
      </c>
      <c r="DR22" s="91">
        <v>3.0000000000000003E-4</v>
      </c>
    </row>
    <row r="23" spans="2:122" x14ac:dyDescent="0.35">
      <c r="B23" s="47">
        <f t="shared" si="0"/>
        <v>2043</v>
      </c>
      <c r="C23" s="90">
        <v>1.7603200213864691E-3</v>
      </c>
      <c r="D23" s="90">
        <v>1.7603200213864691E-3</v>
      </c>
      <c r="E23" s="90">
        <v>1.7603200213864691E-3</v>
      </c>
      <c r="F23" s="90">
        <v>1.7603200213864691E-3</v>
      </c>
      <c r="G23" s="90">
        <v>1.7603200213864691E-3</v>
      </c>
      <c r="H23" s="90">
        <v>1.7603200213864691E-3</v>
      </c>
      <c r="I23" s="90">
        <v>1.7603200213864691E-3</v>
      </c>
      <c r="J23" s="90">
        <v>1.7603200213864691E-3</v>
      </c>
      <c r="K23" s="90">
        <v>1.7603200213864691E-3</v>
      </c>
      <c r="L23" s="90">
        <v>1.7603200213864691E-3</v>
      </c>
      <c r="M23" s="90">
        <v>1.7603200213864691E-3</v>
      </c>
      <c r="N23" s="90">
        <v>1.7603200213864691E-3</v>
      </c>
      <c r="O23" s="90">
        <v>1.7603200213864691E-3</v>
      </c>
      <c r="P23" s="90">
        <v>1.7603200213864691E-3</v>
      </c>
      <c r="Q23" s="90">
        <v>1.7603200213864691E-3</v>
      </c>
      <c r="R23" s="90">
        <v>1.7603200213864691E-3</v>
      </c>
      <c r="S23" s="90">
        <v>1.7603200213864691E-3</v>
      </c>
      <c r="T23" s="90">
        <v>1.7603200213864691E-3</v>
      </c>
      <c r="U23" s="90">
        <v>1.7603200213864691E-3</v>
      </c>
      <c r="V23" s="90">
        <v>1.7603200213864691E-3</v>
      </c>
      <c r="W23" s="90">
        <v>1.7603200213864691E-3</v>
      </c>
      <c r="X23" s="90">
        <v>1.693784862781537E-3</v>
      </c>
      <c r="Y23" s="90">
        <v>1.6272497041766045E-3</v>
      </c>
      <c r="Z23" s="90">
        <v>1.5607145455716722E-3</v>
      </c>
      <c r="AA23" s="90">
        <v>1.4941793869667408E-3</v>
      </c>
      <c r="AB23" s="90">
        <v>1.4276442283618076E-3</v>
      </c>
      <c r="AC23" s="90">
        <v>1.3611090697568755E-3</v>
      </c>
      <c r="AD23" s="90">
        <v>1.2945739111519436E-3</v>
      </c>
      <c r="AE23" s="90">
        <v>1.2280387525470118E-3</v>
      </c>
      <c r="AF23" s="90">
        <v>1.1615035939420797E-3</v>
      </c>
      <c r="AG23" s="90">
        <v>1.0949684353371478E-3</v>
      </c>
      <c r="AH23" s="90">
        <v>1.0949684353371478E-3</v>
      </c>
      <c r="AI23" s="90">
        <v>1.0949684353371478E-3</v>
      </c>
      <c r="AJ23" s="90">
        <v>1.0949684353371478E-3</v>
      </c>
      <c r="AK23" s="90">
        <v>1.0949684353371478E-3</v>
      </c>
      <c r="AL23" s="90">
        <v>1.0949684353371478E-3</v>
      </c>
      <c r="AM23" s="90">
        <v>1.0949684353371478E-3</v>
      </c>
      <c r="AN23" s="90">
        <v>1.0949684353371478E-3</v>
      </c>
      <c r="AO23" s="90">
        <v>1.0949684353371478E-3</v>
      </c>
      <c r="AP23" s="90">
        <v>1.0949684353371478E-3</v>
      </c>
      <c r="AQ23" s="90">
        <v>1.0949684353371478E-3</v>
      </c>
      <c r="AR23" s="90">
        <v>1.1648568792767882E-3</v>
      </c>
      <c r="AS23" s="90">
        <v>1.2347453232164297E-3</v>
      </c>
      <c r="AT23" s="90">
        <v>1.3046337671560701E-3</v>
      </c>
      <c r="AU23" s="90">
        <v>1.3745222110957119E-3</v>
      </c>
      <c r="AV23" s="90">
        <v>1.4444106550353518E-3</v>
      </c>
      <c r="AW23" s="90">
        <v>1.4444106550353518E-3</v>
      </c>
      <c r="AX23" s="90">
        <v>1.4444106550353518E-3</v>
      </c>
      <c r="AY23" s="90">
        <v>1.4444106550353518E-3</v>
      </c>
      <c r="AZ23" s="90">
        <v>1.4444106550353518E-3</v>
      </c>
      <c r="BA23" s="90">
        <v>1.4444106550353518E-3</v>
      </c>
      <c r="BB23" s="90">
        <v>1.4444106550353518E-3</v>
      </c>
      <c r="BC23" s="90">
        <v>1.4444106550353518E-3</v>
      </c>
      <c r="BD23" s="90">
        <v>1.4444106550353518E-3</v>
      </c>
      <c r="BE23" s="90">
        <v>1.4444106550353518E-3</v>
      </c>
      <c r="BF23" s="90">
        <v>1.4444106550353518E-3</v>
      </c>
      <c r="BG23" s="90">
        <v>1.4444106550353518E-3</v>
      </c>
      <c r="BH23" s="90">
        <v>1.4444106550353518E-3</v>
      </c>
      <c r="BI23" s="90">
        <v>1.4444106550353518E-3</v>
      </c>
      <c r="BJ23" s="90">
        <v>1.4444106550353518E-3</v>
      </c>
      <c r="BK23" s="90">
        <v>1.4444106550353518E-3</v>
      </c>
      <c r="BL23" s="90">
        <v>1.4146965125193401E-3</v>
      </c>
      <c r="BM23" s="90">
        <v>1.3849823700033271E-3</v>
      </c>
      <c r="BN23" s="90">
        <v>1.3552682274873141E-3</v>
      </c>
      <c r="BO23" s="90">
        <v>1.3255540849713011E-3</v>
      </c>
      <c r="BP23" s="90">
        <v>1.2958399424552881E-3</v>
      </c>
      <c r="BQ23" s="90">
        <v>1.2958399424552881E-3</v>
      </c>
      <c r="BR23" s="90">
        <v>1.2958399424552881E-3</v>
      </c>
      <c r="BS23" s="90">
        <v>1.2958399424552881E-3</v>
      </c>
      <c r="BT23" s="90">
        <v>1.2958399424552881E-3</v>
      </c>
      <c r="BU23" s="90">
        <v>1.2958399424552881E-3</v>
      </c>
      <c r="BV23" s="90">
        <v>1.2958399424552881E-3</v>
      </c>
      <c r="BW23" s="90">
        <v>1.2958399424552881E-3</v>
      </c>
      <c r="BX23" s="90">
        <v>1.2958399424552881E-3</v>
      </c>
      <c r="BY23" s="90">
        <v>1.2958399424552881E-3</v>
      </c>
      <c r="BZ23" s="90">
        <v>1.2958399424552881E-3</v>
      </c>
      <c r="CA23" s="90">
        <v>1.2958399424552881E-3</v>
      </c>
      <c r="CB23" s="90">
        <v>1.2958399424552881E-3</v>
      </c>
      <c r="CC23" s="90">
        <v>1.2958399424552881E-3</v>
      </c>
      <c r="CD23" s="90">
        <v>1.2958399424552881E-3</v>
      </c>
      <c r="CE23" s="90">
        <v>1.2958399424552881E-3</v>
      </c>
      <c r="CF23" s="90">
        <v>1.2958399424552881E-3</v>
      </c>
      <c r="CG23" s="90">
        <v>1.2958399424552881E-3</v>
      </c>
      <c r="CH23" s="90">
        <v>1.2958399424552881E-3</v>
      </c>
      <c r="CI23" s="90">
        <v>1.2958399424552881E-3</v>
      </c>
      <c r="CJ23" s="90">
        <v>1.2958399424552881E-3</v>
      </c>
      <c r="CK23" s="90">
        <v>1.1812559482097587E-3</v>
      </c>
      <c r="CL23" s="90">
        <v>1.0666719539642307E-3</v>
      </c>
      <c r="CM23" s="90">
        <v>9.5208795971870165E-4</v>
      </c>
      <c r="CN23" s="90">
        <v>8.3750396547317219E-4</v>
      </c>
      <c r="CO23" s="90">
        <v>7.2291997122764446E-4</v>
      </c>
      <c r="CP23" s="90">
        <v>6.083359769821151E-4</v>
      </c>
      <c r="CQ23" s="90">
        <v>4.937519827365864E-4</v>
      </c>
      <c r="CR23" s="90">
        <v>3.7916798849105769E-4</v>
      </c>
      <c r="CS23" s="90">
        <v>2.6458399424552894E-4</v>
      </c>
      <c r="CT23" s="90">
        <v>1.5000000000000004E-4</v>
      </c>
      <c r="CU23" s="90">
        <v>1.5000000000000004E-4</v>
      </c>
      <c r="CV23" s="90">
        <v>1.5000000000000004E-4</v>
      </c>
      <c r="CW23" s="90">
        <v>1.5000000000000004E-4</v>
      </c>
      <c r="CX23" s="90">
        <v>1.5000000000000004E-4</v>
      </c>
      <c r="CY23" s="90">
        <v>1.5000000000000004E-4</v>
      </c>
      <c r="CZ23" s="90">
        <v>1.5000000000000004E-4</v>
      </c>
      <c r="DA23" s="90">
        <v>1.5000000000000004E-4</v>
      </c>
      <c r="DB23" s="90">
        <v>1.5000000000000004E-4</v>
      </c>
      <c r="DC23" s="90">
        <v>1.5000000000000004E-4</v>
      </c>
      <c r="DD23" s="90">
        <v>1.5000000000000004E-4</v>
      </c>
      <c r="DE23" s="90">
        <v>1.5000000000000004E-4</v>
      </c>
      <c r="DF23" s="90">
        <v>1.5000000000000004E-4</v>
      </c>
      <c r="DG23" s="90">
        <v>1.5000000000000004E-4</v>
      </c>
      <c r="DH23" s="90">
        <v>1.5000000000000004E-4</v>
      </c>
      <c r="DI23" s="90">
        <v>1.5000000000000004E-4</v>
      </c>
      <c r="DJ23" s="90">
        <v>1.5000000000000004E-4</v>
      </c>
      <c r="DK23" s="90">
        <v>1.5000000000000004E-4</v>
      </c>
      <c r="DL23" s="90">
        <v>1.5000000000000004E-4</v>
      </c>
      <c r="DM23" s="90">
        <v>1.5000000000000004E-4</v>
      </c>
      <c r="DN23" s="90">
        <v>1.5000000000000004E-4</v>
      </c>
      <c r="DO23" s="90">
        <v>1.5000000000000004E-4</v>
      </c>
      <c r="DP23" s="90">
        <v>1.5000000000000004E-4</v>
      </c>
      <c r="DQ23" s="90">
        <v>1.5000000000000004E-4</v>
      </c>
      <c r="DR23" s="91">
        <v>1.5000000000000004E-4</v>
      </c>
    </row>
    <row r="24" spans="2:122" ht="15" thickBot="1" x14ac:dyDescent="0.4">
      <c r="B24" s="49" t="s">
        <v>21</v>
      </c>
      <c r="C24" s="92">
        <v>0</v>
      </c>
      <c r="D24" s="92">
        <v>0</v>
      </c>
      <c r="E24" s="92">
        <v>0</v>
      </c>
      <c r="F24" s="92">
        <v>0</v>
      </c>
      <c r="G24" s="92">
        <v>0</v>
      </c>
      <c r="H24" s="92">
        <v>0</v>
      </c>
      <c r="I24" s="92">
        <v>0</v>
      </c>
      <c r="J24" s="92">
        <v>0</v>
      </c>
      <c r="K24" s="92">
        <v>0</v>
      </c>
      <c r="L24" s="92">
        <v>0</v>
      </c>
      <c r="M24" s="92">
        <v>0</v>
      </c>
      <c r="N24" s="92">
        <v>0</v>
      </c>
      <c r="O24" s="92">
        <v>0</v>
      </c>
      <c r="P24" s="92">
        <v>0</v>
      </c>
      <c r="Q24" s="92">
        <v>0</v>
      </c>
      <c r="R24" s="92">
        <v>0</v>
      </c>
      <c r="S24" s="92">
        <v>0</v>
      </c>
      <c r="T24" s="92">
        <v>0</v>
      </c>
      <c r="U24" s="92">
        <v>0</v>
      </c>
      <c r="V24" s="92">
        <v>0</v>
      </c>
      <c r="W24" s="92">
        <v>0</v>
      </c>
      <c r="X24" s="92">
        <v>0</v>
      </c>
      <c r="Y24" s="92">
        <v>0</v>
      </c>
      <c r="Z24" s="92">
        <v>0</v>
      </c>
      <c r="AA24" s="92">
        <v>0</v>
      </c>
      <c r="AB24" s="92">
        <v>0</v>
      </c>
      <c r="AC24" s="92">
        <v>0</v>
      </c>
      <c r="AD24" s="92">
        <v>0</v>
      </c>
      <c r="AE24" s="92">
        <v>0</v>
      </c>
      <c r="AF24" s="92">
        <v>0</v>
      </c>
      <c r="AG24" s="92">
        <v>0</v>
      </c>
      <c r="AH24" s="92">
        <v>0</v>
      </c>
      <c r="AI24" s="92">
        <v>0</v>
      </c>
      <c r="AJ24" s="92">
        <v>0</v>
      </c>
      <c r="AK24" s="92">
        <v>0</v>
      </c>
      <c r="AL24" s="92">
        <v>0</v>
      </c>
      <c r="AM24" s="92">
        <v>0</v>
      </c>
      <c r="AN24" s="92">
        <v>0</v>
      </c>
      <c r="AO24" s="92">
        <v>0</v>
      </c>
      <c r="AP24" s="92">
        <v>0</v>
      </c>
      <c r="AQ24" s="92">
        <v>0</v>
      </c>
      <c r="AR24" s="92">
        <v>0</v>
      </c>
      <c r="AS24" s="92">
        <v>0</v>
      </c>
      <c r="AT24" s="92">
        <v>0</v>
      </c>
      <c r="AU24" s="92">
        <v>0</v>
      </c>
      <c r="AV24" s="92">
        <v>0</v>
      </c>
      <c r="AW24" s="92">
        <v>0</v>
      </c>
      <c r="AX24" s="92">
        <v>0</v>
      </c>
      <c r="AY24" s="92">
        <v>0</v>
      </c>
      <c r="AZ24" s="92">
        <v>0</v>
      </c>
      <c r="BA24" s="92">
        <v>0</v>
      </c>
      <c r="BB24" s="92">
        <v>0</v>
      </c>
      <c r="BC24" s="92">
        <v>0</v>
      </c>
      <c r="BD24" s="92">
        <v>0</v>
      </c>
      <c r="BE24" s="92">
        <v>0</v>
      </c>
      <c r="BF24" s="92">
        <v>0</v>
      </c>
      <c r="BG24" s="92">
        <v>0</v>
      </c>
      <c r="BH24" s="92">
        <v>0</v>
      </c>
      <c r="BI24" s="92">
        <v>0</v>
      </c>
      <c r="BJ24" s="92">
        <v>0</v>
      </c>
      <c r="BK24" s="92">
        <v>0</v>
      </c>
      <c r="BL24" s="92">
        <v>0</v>
      </c>
      <c r="BM24" s="92">
        <v>0</v>
      </c>
      <c r="BN24" s="92">
        <v>0</v>
      </c>
      <c r="BO24" s="92">
        <v>0</v>
      </c>
      <c r="BP24" s="92">
        <v>0</v>
      </c>
      <c r="BQ24" s="92">
        <v>0</v>
      </c>
      <c r="BR24" s="92">
        <v>0</v>
      </c>
      <c r="BS24" s="92">
        <v>0</v>
      </c>
      <c r="BT24" s="92">
        <v>0</v>
      </c>
      <c r="BU24" s="92">
        <v>0</v>
      </c>
      <c r="BV24" s="92">
        <v>0</v>
      </c>
      <c r="BW24" s="92">
        <v>0</v>
      </c>
      <c r="BX24" s="92">
        <v>0</v>
      </c>
      <c r="BY24" s="92">
        <v>0</v>
      </c>
      <c r="BZ24" s="92">
        <v>0</v>
      </c>
      <c r="CA24" s="92">
        <v>0</v>
      </c>
      <c r="CB24" s="92">
        <v>0</v>
      </c>
      <c r="CC24" s="92">
        <v>0</v>
      </c>
      <c r="CD24" s="92">
        <v>0</v>
      </c>
      <c r="CE24" s="92">
        <v>0</v>
      </c>
      <c r="CF24" s="92">
        <v>0</v>
      </c>
      <c r="CG24" s="92">
        <v>0</v>
      </c>
      <c r="CH24" s="92">
        <v>0</v>
      </c>
      <c r="CI24" s="92">
        <v>0</v>
      </c>
      <c r="CJ24" s="92">
        <v>0</v>
      </c>
      <c r="CK24" s="92">
        <v>0</v>
      </c>
      <c r="CL24" s="92">
        <v>0</v>
      </c>
      <c r="CM24" s="92">
        <v>0</v>
      </c>
      <c r="CN24" s="92">
        <v>0</v>
      </c>
      <c r="CO24" s="92">
        <v>0</v>
      </c>
      <c r="CP24" s="92">
        <v>0</v>
      </c>
      <c r="CQ24" s="92">
        <v>0</v>
      </c>
      <c r="CR24" s="92">
        <v>0</v>
      </c>
      <c r="CS24" s="92">
        <v>0</v>
      </c>
      <c r="CT24" s="92">
        <v>0</v>
      </c>
      <c r="CU24" s="92">
        <v>0</v>
      </c>
      <c r="CV24" s="92">
        <v>0</v>
      </c>
      <c r="CW24" s="92">
        <v>0</v>
      </c>
      <c r="CX24" s="92">
        <v>0</v>
      </c>
      <c r="CY24" s="92">
        <v>0</v>
      </c>
      <c r="CZ24" s="92">
        <v>0</v>
      </c>
      <c r="DA24" s="92">
        <v>0</v>
      </c>
      <c r="DB24" s="92">
        <v>0</v>
      </c>
      <c r="DC24" s="92">
        <v>0</v>
      </c>
      <c r="DD24" s="92">
        <v>0</v>
      </c>
      <c r="DE24" s="92">
        <v>0</v>
      </c>
      <c r="DF24" s="92">
        <v>0</v>
      </c>
      <c r="DG24" s="92">
        <v>0</v>
      </c>
      <c r="DH24" s="92">
        <v>0</v>
      </c>
      <c r="DI24" s="92">
        <v>0</v>
      </c>
      <c r="DJ24" s="92">
        <v>0</v>
      </c>
      <c r="DK24" s="92">
        <v>0</v>
      </c>
      <c r="DL24" s="92">
        <v>0</v>
      </c>
      <c r="DM24" s="92">
        <v>0</v>
      </c>
      <c r="DN24" s="92">
        <v>0</v>
      </c>
      <c r="DO24" s="92">
        <v>0</v>
      </c>
      <c r="DP24" s="92">
        <v>0</v>
      </c>
      <c r="DQ24" s="92">
        <v>0</v>
      </c>
      <c r="DR24" s="93">
        <v>0</v>
      </c>
    </row>
    <row r="27" spans="2:122" x14ac:dyDescent="0.35">
      <c r="B27" s="42" t="s">
        <v>19</v>
      </c>
    </row>
    <row r="28" spans="2:122" ht="15" thickBot="1" x14ac:dyDescent="0.4">
      <c r="B28" s="42" t="s">
        <v>68</v>
      </c>
    </row>
    <row r="29" spans="2:122" x14ac:dyDescent="0.35">
      <c r="B29" s="44"/>
      <c r="C29" s="45">
        <v>0</v>
      </c>
      <c r="D29" s="45">
        <v>1</v>
      </c>
      <c r="E29" s="45">
        <v>2</v>
      </c>
      <c r="F29" s="45">
        <v>3</v>
      </c>
      <c r="G29" s="45">
        <v>4</v>
      </c>
      <c r="H29" s="45">
        <v>5</v>
      </c>
      <c r="I29" s="45">
        <v>6</v>
      </c>
      <c r="J29" s="45">
        <v>7</v>
      </c>
      <c r="K29" s="45">
        <v>8</v>
      </c>
      <c r="L29" s="45">
        <v>9</v>
      </c>
      <c r="M29" s="45">
        <v>10</v>
      </c>
      <c r="N29" s="45">
        <v>11</v>
      </c>
      <c r="O29" s="45">
        <v>12</v>
      </c>
      <c r="P29" s="45">
        <v>13</v>
      </c>
      <c r="Q29" s="45">
        <v>14</v>
      </c>
      <c r="R29" s="45">
        <v>15</v>
      </c>
      <c r="S29" s="45">
        <v>16</v>
      </c>
      <c r="T29" s="45">
        <v>17</v>
      </c>
      <c r="U29" s="45">
        <v>18</v>
      </c>
      <c r="V29" s="45">
        <v>19</v>
      </c>
      <c r="W29" s="45">
        <v>20</v>
      </c>
      <c r="X29" s="45">
        <v>21</v>
      </c>
      <c r="Y29" s="45">
        <v>22</v>
      </c>
      <c r="Z29" s="45">
        <v>23</v>
      </c>
      <c r="AA29" s="45">
        <v>24</v>
      </c>
      <c r="AB29" s="45">
        <v>25</v>
      </c>
      <c r="AC29" s="45">
        <v>26</v>
      </c>
      <c r="AD29" s="45">
        <v>27</v>
      </c>
      <c r="AE29" s="45">
        <v>28</v>
      </c>
      <c r="AF29" s="45">
        <v>29</v>
      </c>
      <c r="AG29" s="45">
        <v>30</v>
      </c>
      <c r="AH29" s="45">
        <v>31</v>
      </c>
      <c r="AI29" s="45">
        <v>32</v>
      </c>
      <c r="AJ29" s="45">
        <v>33</v>
      </c>
      <c r="AK29" s="45">
        <v>34</v>
      </c>
      <c r="AL29" s="45">
        <v>35</v>
      </c>
      <c r="AM29" s="45">
        <v>36</v>
      </c>
      <c r="AN29" s="45">
        <v>37</v>
      </c>
      <c r="AO29" s="45">
        <v>38</v>
      </c>
      <c r="AP29" s="45">
        <v>39</v>
      </c>
      <c r="AQ29" s="45">
        <v>40</v>
      </c>
      <c r="AR29" s="45">
        <v>41</v>
      </c>
      <c r="AS29" s="45">
        <v>42</v>
      </c>
      <c r="AT29" s="45">
        <v>43</v>
      </c>
      <c r="AU29" s="45">
        <v>44</v>
      </c>
      <c r="AV29" s="45">
        <v>45</v>
      </c>
      <c r="AW29" s="45">
        <v>46</v>
      </c>
      <c r="AX29" s="45">
        <v>47</v>
      </c>
      <c r="AY29" s="45">
        <v>48</v>
      </c>
      <c r="AZ29" s="45">
        <v>49</v>
      </c>
      <c r="BA29" s="45">
        <v>50</v>
      </c>
      <c r="BB29" s="45">
        <v>51</v>
      </c>
      <c r="BC29" s="45">
        <v>52</v>
      </c>
      <c r="BD29" s="45">
        <v>53</v>
      </c>
      <c r="BE29" s="45">
        <v>54</v>
      </c>
      <c r="BF29" s="45">
        <v>55</v>
      </c>
      <c r="BG29" s="45">
        <v>56</v>
      </c>
      <c r="BH29" s="45">
        <v>57</v>
      </c>
      <c r="BI29" s="45">
        <v>58</v>
      </c>
      <c r="BJ29" s="45">
        <v>59</v>
      </c>
      <c r="BK29" s="45">
        <v>60</v>
      </c>
      <c r="BL29" s="45">
        <v>61</v>
      </c>
      <c r="BM29" s="45">
        <v>62</v>
      </c>
      <c r="BN29" s="45">
        <v>63</v>
      </c>
      <c r="BO29" s="45">
        <v>64</v>
      </c>
      <c r="BP29" s="45">
        <v>65</v>
      </c>
      <c r="BQ29" s="45">
        <v>66</v>
      </c>
      <c r="BR29" s="45">
        <v>67</v>
      </c>
      <c r="BS29" s="45">
        <v>68</v>
      </c>
      <c r="BT29" s="45">
        <v>69</v>
      </c>
      <c r="BU29" s="45">
        <v>70</v>
      </c>
      <c r="BV29" s="45">
        <v>71</v>
      </c>
      <c r="BW29" s="45">
        <v>72</v>
      </c>
      <c r="BX29" s="45">
        <v>73</v>
      </c>
      <c r="BY29" s="45">
        <v>74</v>
      </c>
      <c r="BZ29" s="45">
        <v>75</v>
      </c>
      <c r="CA29" s="45">
        <v>76</v>
      </c>
      <c r="CB29" s="45">
        <v>77</v>
      </c>
      <c r="CC29" s="45">
        <v>78</v>
      </c>
      <c r="CD29" s="45">
        <v>79</v>
      </c>
      <c r="CE29" s="45">
        <v>80</v>
      </c>
      <c r="CF29" s="45">
        <v>81</v>
      </c>
      <c r="CG29" s="45">
        <v>82</v>
      </c>
      <c r="CH29" s="45">
        <v>83</v>
      </c>
      <c r="CI29" s="45">
        <v>84</v>
      </c>
      <c r="CJ29" s="45">
        <v>85</v>
      </c>
      <c r="CK29" s="45">
        <v>86</v>
      </c>
      <c r="CL29" s="45">
        <v>87</v>
      </c>
      <c r="CM29" s="45">
        <v>88</v>
      </c>
      <c r="CN29" s="45">
        <v>89</v>
      </c>
      <c r="CO29" s="45">
        <v>90</v>
      </c>
      <c r="CP29" s="45">
        <v>91</v>
      </c>
      <c r="CQ29" s="45">
        <v>92</v>
      </c>
      <c r="CR29" s="45">
        <v>93</v>
      </c>
      <c r="CS29" s="45">
        <v>94</v>
      </c>
      <c r="CT29" s="45">
        <v>95</v>
      </c>
      <c r="CU29" s="45">
        <v>96</v>
      </c>
      <c r="CV29" s="45">
        <v>97</v>
      </c>
      <c r="CW29" s="45">
        <v>98</v>
      </c>
      <c r="CX29" s="45">
        <v>99</v>
      </c>
      <c r="CY29" s="45">
        <v>100</v>
      </c>
      <c r="CZ29" s="45">
        <v>101</v>
      </c>
      <c r="DA29" s="45">
        <v>102</v>
      </c>
      <c r="DB29" s="45">
        <v>103</v>
      </c>
      <c r="DC29" s="45">
        <v>104</v>
      </c>
      <c r="DD29" s="45">
        <v>105</v>
      </c>
      <c r="DE29" s="45">
        <v>106</v>
      </c>
      <c r="DF29" s="45">
        <v>107</v>
      </c>
      <c r="DG29" s="45">
        <v>108</v>
      </c>
      <c r="DH29" s="45">
        <v>109</v>
      </c>
      <c r="DI29" s="45">
        <v>110</v>
      </c>
      <c r="DJ29" s="45">
        <v>111</v>
      </c>
      <c r="DK29" s="45">
        <v>112</v>
      </c>
      <c r="DL29" s="45">
        <v>113</v>
      </c>
      <c r="DM29" s="45">
        <v>114</v>
      </c>
      <c r="DN29" s="45">
        <v>115</v>
      </c>
      <c r="DO29" s="45">
        <v>116</v>
      </c>
      <c r="DP29" s="45">
        <v>117</v>
      </c>
      <c r="DQ29" s="45">
        <v>118</v>
      </c>
      <c r="DR29" s="81">
        <v>119</v>
      </c>
    </row>
    <row r="30" spans="2:122" x14ac:dyDescent="0.35">
      <c r="B30" s="47">
        <v>2025</v>
      </c>
      <c r="C30">
        <v>2.0276757402180462E-3</v>
      </c>
      <c r="D30">
        <v>2.0276757402180462E-3</v>
      </c>
      <c r="E30">
        <v>2.0276757402180462E-3</v>
      </c>
      <c r="F30">
        <v>2.0276757402180462E-3</v>
      </c>
      <c r="G30">
        <v>2.0276757402180462E-3</v>
      </c>
      <c r="H30">
        <v>2.0276757402180462E-3</v>
      </c>
      <c r="I30">
        <v>2.0276757402180462E-3</v>
      </c>
      <c r="J30">
        <v>2.0276757402180462E-3</v>
      </c>
      <c r="K30">
        <v>2.0276757402180462E-3</v>
      </c>
      <c r="L30">
        <v>2.0276757402180462E-3</v>
      </c>
      <c r="M30">
        <v>2.0276757402180462E-3</v>
      </c>
      <c r="N30">
        <v>2.0276757402180462E-3</v>
      </c>
      <c r="O30">
        <v>2.0276757402180462E-3</v>
      </c>
      <c r="P30">
        <v>2.0276757402180462E-3</v>
      </c>
      <c r="Q30">
        <v>2.0276757402180462E-3</v>
      </c>
      <c r="R30">
        <v>2.0276757402180462E-3</v>
      </c>
      <c r="S30">
        <v>2.0276757402180462E-3</v>
      </c>
      <c r="T30">
        <v>2.0276757402180462E-3</v>
      </c>
      <c r="U30">
        <v>2.0276757402180462E-3</v>
      </c>
      <c r="V30">
        <v>2.0276757402180462E-3</v>
      </c>
      <c r="W30">
        <v>2.0276757402180462E-3</v>
      </c>
      <c r="X30">
        <v>9.8033608906215506E-4</v>
      </c>
      <c r="Y30">
        <v>-8.3022712473555891E-4</v>
      </c>
      <c r="Z30">
        <v>-1.7745622947282658E-3</v>
      </c>
      <c r="AA30">
        <v>-2.7188974647209727E-3</v>
      </c>
      <c r="AB30">
        <v>-3.6632326347136798E-3</v>
      </c>
      <c r="AC30">
        <v>-4.6075678047063865E-3</v>
      </c>
      <c r="AD30">
        <v>-5.5519029746990941E-3</v>
      </c>
      <c r="AE30">
        <v>-6.4962381446917999E-3</v>
      </c>
      <c r="AF30">
        <v>-7.4405733146845066E-3</v>
      </c>
      <c r="AG30">
        <v>-8.384908484677215E-3</v>
      </c>
      <c r="AH30">
        <v>-8.384908484677215E-3</v>
      </c>
      <c r="AI30">
        <v>-8.384908484677215E-3</v>
      </c>
      <c r="AJ30">
        <v>-8.384908484677215E-3</v>
      </c>
      <c r="AK30">
        <v>-8.384908484677215E-3</v>
      </c>
      <c r="AL30">
        <v>-8.384908484677215E-3</v>
      </c>
      <c r="AM30">
        <v>-8.384908484677215E-3</v>
      </c>
      <c r="AN30">
        <v>-8.384908484677215E-3</v>
      </c>
      <c r="AO30">
        <v>-8.384908484677215E-3</v>
      </c>
      <c r="AP30">
        <v>-8.384908484677215E-3</v>
      </c>
      <c r="AQ30">
        <v>-8.384908484677215E-3</v>
      </c>
      <c r="AR30">
        <v>-6.3787270502011616E-3</v>
      </c>
      <c r="AS30">
        <v>-4.3725456157251083E-3</v>
      </c>
      <c r="AT30">
        <v>-2.3663641812490558E-3</v>
      </c>
      <c r="AU30">
        <v>-3.6018274677300348E-4</v>
      </c>
      <c r="AV30">
        <v>2.5346134238230199E-3</v>
      </c>
      <c r="AW30">
        <v>2.5346134238230199E-3</v>
      </c>
      <c r="AX30">
        <v>2.5346134238230199E-3</v>
      </c>
      <c r="AY30">
        <v>2.5346134238230199E-3</v>
      </c>
      <c r="AZ30">
        <v>2.5346134238230199E-3</v>
      </c>
      <c r="BA30">
        <v>2.5346134238230199E-3</v>
      </c>
      <c r="BB30">
        <v>2.5346134238230199E-3</v>
      </c>
      <c r="BC30">
        <v>2.5346134238230199E-3</v>
      </c>
      <c r="BD30">
        <v>2.5346134238230199E-3</v>
      </c>
      <c r="BE30">
        <v>2.5346134238230199E-3</v>
      </c>
      <c r="BF30">
        <v>2.5346134238230199E-3</v>
      </c>
      <c r="BG30">
        <v>2.5346134238230199E-3</v>
      </c>
      <c r="BH30">
        <v>2.5346134238230199E-3</v>
      </c>
      <c r="BI30">
        <v>2.5346134238230199E-3</v>
      </c>
      <c r="BJ30">
        <v>2.5346134238230199E-3</v>
      </c>
      <c r="BK30">
        <v>2.5346134238230199E-3</v>
      </c>
      <c r="BL30">
        <v>2.9222224580454192E-3</v>
      </c>
      <c r="BM30">
        <v>3.3098314922678186E-3</v>
      </c>
      <c r="BN30">
        <v>3.6974405264902184E-3</v>
      </c>
      <c r="BO30">
        <v>4.0850495607126181E-3</v>
      </c>
      <c r="BP30">
        <v>4.4726585949350171E-3</v>
      </c>
      <c r="BQ30">
        <v>4.4726585949350171E-3</v>
      </c>
      <c r="BR30">
        <v>4.4726585949350171E-3</v>
      </c>
      <c r="BS30">
        <v>4.4726585949350171E-3</v>
      </c>
      <c r="BT30">
        <v>4.4726585949350171E-3</v>
      </c>
      <c r="BU30">
        <v>4.4726585949350171E-3</v>
      </c>
      <c r="BV30">
        <v>4.4726585949350171E-3</v>
      </c>
      <c r="BW30">
        <v>4.4726585949350171E-3</v>
      </c>
      <c r="BX30">
        <v>4.4726585949350171E-3</v>
      </c>
      <c r="BY30">
        <v>4.4726585949350171E-3</v>
      </c>
      <c r="BZ30">
        <v>4.4726585949350171E-3</v>
      </c>
      <c r="CA30">
        <v>4.4726585949350171E-3</v>
      </c>
      <c r="CB30">
        <v>4.4726585949350171E-3</v>
      </c>
      <c r="CC30">
        <v>4.4726585949350171E-3</v>
      </c>
      <c r="CD30">
        <v>4.4726585949350171E-3</v>
      </c>
      <c r="CE30">
        <v>4.4726585949350171E-3</v>
      </c>
      <c r="CF30">
        <v>4.4726585949350171E-3</v>
      </c>
      <c r="CG30">
        <v>4.4726585949350171E-3</v>
      </c>
      <c r="CH30">
        <v>4.4726585949350171E-3</v>
      </c>
      <c r="CI30">
        <v>4.4726585949350171E-3</v>
      </c>
      <c r="CJ30">
        <v>4.4726585949350171E-3</v>
      </c>
      <c r="CK30">
        <v>4.1003927354415154E-3</v>
      </c>
      <c r="CL30">
        <v>3.7281268759480134E-3</v>
      </c>
      <c r="CM30" s="90">
        <v>3.3558610164545121E-3</v>
      </c>
      <c r="CN30" s="90">
        <v>2.9835951569610105E-3</v>
      </c>
      <c r="CO30" s="90">
        <v>2.6113292974675084E-3</v>
      </c>
      <c r="CP30" s="90">
        <v>2.2390634379740068E-3</v>
      </c>
      <c r="CQ30" s="90">
        <v>1.8667975784805049E-3</v>
      </c>
      <c r="CR30" s="90">
        <v>1.4945317189870031E-3</v>
      </c>
      <c r="CS30" s="90">
        <v>1.1222658594935017E-3</v>
      </c>
      <c r="CT30" s="90">
        <v>7.5000000000000002E-4</v>
      </c>
      <c r="CU30" s="90">
        <v>7.5000000000000002E-4</v>
      </c>
      <c r="CV30" s="90">
        <v>7.5000000000000002E-4</v>
      </c>
      <c r="CW30" s="90">
        <v>7.5000000000000002E-4</v>
      </c>
      <c r="CX30" s="90">
        <v>7.5000000000000002E-4</v>
      </c>
      <c r="CY30" s="90">
        <v>7.5000000000000002E-4</v>
      </c>
      <c r="CZ30" s="90">
        <v>7.5000000000000002E-4</v>
      </c>
      <c r="DA30" s="90">
        <v>7.5000000000000002E-4</v>
      </c>
      <c r="DB30" s="90">
        <v>7.5000000000000002E-4</v>
      </c>
      <c r="DC30" s="90">
        <v>7.5000000000000002E-4</v>
      </c>
      <c r="DD30" s="90">
        <v>7.5000000000000002E-4</v>
      </c>
      <c r="DE30" s="90">
        <v>7.5000000000000002E-4</v>
      </c>
      <c r="DF30" s="90">
        <v>7.5000000000000002E-4</v>
      </c>
      <c r="DG30" s="90">
        <v>7.5000000000000002E-4</v>
      </c>
      <c r="DH30" s="90">
        <v>7.5000000000000002E-4</v>
      </c>
      <c r="DI30" s="90">
        <v>7.5000000000000002E-4</v>
      </c>
      <c r="DJ30" s="90">
        <v>7.5000000000000002E-4</v>
      </c>
      <c r="DK30" s="90">
        <v>7.5000000000000002E-4</v>
      </c>
      <c r="DL30" s="90">
        <v>7.5000000000000002E-4</v>
      </c>
      <c r="DM30" s="90">
        <v>7.5000000000000002E-4</v>
      </c>
      <c r="DN30" s="90">
        <v>7.5000000000000002E-4</v>
      </c>
      <c r="DO30" s="90">
        <v>7.5000000000000002E-4</v>
      </c>
      <c r="DP30" s="90">
        <v>7.5000000000000002E-4</v>
      </c>
      <c r="DQ30" s="90">
        <v>7.5000000000000002E-4</v>
      </c>
      <c r="DR30" s="94">
        <v>7.5000000000000002E-4</v>
      </c>
    </row>
    <row r="31" spans="2:122" x14ac:dyDescent="0.35">
      <c r="B31" s="47">
        <f>+B30+1</f>
        <v>2026</v>
      </c>
      <c r="C31">
        <v>2.7852196221362664E-3</v>
      </c>
      <c r="D31">
        <v>2.7852196221362664E-3</v>
      </c>
      <c r="E31">
        <v>2.7852196221362664E-3</v>
      </c>
      <c r="F31">
        <v>2.7852196221362664E-3</v>
      </c>
      <c r="G31">
        <v>2.7852196221362664E-3</v>
      </c>
      <c r="H31">
        <v>2.7852196221362664E-3</v>
      </c>
      <c r="I31">
        <v>2.7852196221362664E-3</v>
      </c>
      <c r="J31">
        <v>2.7852196221362664E-3</v>
      </c>
      <c r="K31">
        <v>2.7852196221362664E-3</v>
      </c>
      <c r="L31">
        <v>2.7852196221362664E-3</v>
      </c>
      <c r="M31">
        <v>2.7852196221362664E-3</v>
      </c>
      <c r="N31">
        <v>2.7852196221362664E-3</v>
      </c>
      <c r="O31">
        <v>2.7852196221362664E-3</v>
      </c>
      <c r="P31">
        <v>2.7852196221362664E-3</v>
      </c>
      <c r="Q31">
        <v>2.7852196221362664E-3</v>
      </c>
      <c r="R31">
        <v>2.7852196221362664E-3</v>
      </c>
      <c r="S31">
        <v>2.7852196221362664E-3</v>
      </c>
      <c r="T31">
        <v>2.7852196221362664E-3</v>
      </c>
      <c r="U31">
        <v>2.7852196221362664E-3</v>
      </c>
      <c r="V31">
        <v>2.7852196221362664E-3</v>
      </c>
      <c r="W31">
        <v>2.7852196221362664E-3</v>
      </c>
      <c r="X31">
        <v>1.8237425238157327E-3</v>
      </c>
      <c r="Y31">
        <v>0</v>
      </c>
      <c r="Z31">
        <v>0</v>
      </c>
      <c r="AA31">
        <v>0</v>
      </c>
      <c r="AB31">
        <v>0</v>
      </c>
      <c r="AC31">
        <v>0</v>
      </c>
      <c r="AD31">
        <v>0</v>
      </c>
      <c r="AE31">
        <v>0</v>
      </c>
      <c r="AF31">
        <v>0</v>
      </c>
      <c r="AG31">
        <v>0</v>
      </c>
      <c r="AH31">
        <v>0</v>
      </c>
      <c r="AI31">
        <v>0</v>
      </c>
      <c r="AJ31">
        <v>0</v>
      </c>
      <c r="AK31">
        <v>0</v>
      </c>
      <c r="AL31">
        <v>0</v>
      </c>
      <c r="AM31">
        <v>0</v>
      </c>
      <c r="AN31">
        <v>0</v>
      </c>
      <c r="AO31">
        <v>0</v>
      </c>
      <c r="AP31">
        <v>0</v>
      </c>
      <c r="AQ31">
        <v>0</v>
      </c>
      <c r="AR31">
        <v>0</v>
      </c>
      <c r="AS31">
        <v>0</v>
      </c>
      <c r="AT31">
        <v>0</v>
      </c>
      <c r="AU31">
        <v>0</v>
      </c>
      <c r="AV31">
        <v>3.0940284224023834E-3</v>
      </c>
      <c r="AW31">
        <v>3.0940284224023834E-3</v>
      </c>
      <c r="AX31">
        <v>3.0940284224023834E-3</v>
      </c>
      <c r="AY31">
        <v>3.0940284224023834E-3</v>
      </c>
      <c r="AZ31">
        <v>3.0940284224023834E-3</v>
      </c>
      <c r="BA31">
        <v>3.0940284224023834E-3</v>
      </c>
      <c r="BB31">
        <v>3.0940284224023834E-3</v>
      </c>
      <c r="BC31">
        <v>3.0940284224023834E-3</v>
      </c>
      <c r="BD31">
        <v>3.0940284224023834E-3</v>
      </c>
      <c r="BE31">
        <v>3.0940284224023834E-3</v>
      </c>
      <c r="BF31">
        <v>3.0940284224023834E-3</v>
      </c>
      <c r="BG31">
        <v>3.0940284224023834E-3</v>
      </c>
      <c r="BH31">
        <v>3.0940284224023834E-3</v>
      </c>
      <c r="BI31">
        <v>3.0940284224023834E-3</v>
      </c>
      <c r="BJ31">
        <v>3.0940284224023834E-3</v>
      </c>
      <c r="BK31">
        <v>3.0940284224023834E-3</v>
      </c>
      <c r="BL31">
        <v>3.4045129781439427E-3</v>
      </c>
      <c r="BM31">
        <v>3.7149975338855016E-3</v>
      </c>
      <c r="BN31">
        <v>4.0254820896270613E-3</v>
      </c>
      <c r="BO31">
        <v>4.3359666453686215E-3</v>
      </c>
      <c r="BP31">
        <v>4.64645120111018E-3</v>
      </c>
      <c r="BQ31">
        <v>4.64645120111018E-3</v>
      </c>
      <c r="BR31">
        <v>4.64645120111018E-3</v>
      </c>
      <c r="BS31">
        <v>4.64645120111018E-3</v>
      </c>
      <c r="BT31">
        <v>4.64645120111018E-3</v>
      </c>
      <c r="BU31">
        <v>4.64645120111018E-3</v>
      </c>
      <c r="BV31">
        <v>4.64645120111018E-3</v>
      </c>
      <c r="BW31">
        <v>4.64645120111018E-3</v>
      </c>
      <c r="BX31">
        <v>4.64645120111018E-3</v>
      </c>
      <c r="BY31">
        <v>4.64645120111018E-3</v>
      </c>
      <c r="BZ31">
        <v>4.64645120111018E-3</v>
      </c>
      <c r="CA31">
        <v>4.64645120111018E-3</v>
      </c>
      <c r="CB31">
        <v>4.64645120111018E-3</v>
      </c>
      <c r="CC31">
        <v>4.64645120111018E-3</v>
      </c>
      <c r="CD31">
        <v>4.64645120111018E-3</v>
      </c>
      <c r="CE31">
        <v>4.64645120111018E-3</v>
      </c>
      <c r="CF31">
        <v>4.64645120111018E-3</v>
      </c>
      <c r="CG31">
        <v>4.64645120111018E-3</v>
      </c>
      <c r="CH31">
        <v>4.64645120111018E-3</v>
      </c>
      <c r="CI31">
        <v>4.64645120111018E-3</v>
      </c>
      <c r="CJ31">
        <v>4.64645120111018E-3</v>
      </c>
      <c r="CK31">
        <v>4.2568060809991615E-3</v>
      </c>
      <c r="CL31">
        <v>3.8671609608881435E-3</v>
      </c>
      <c r="CM31" s="90">
        <v>3.4775158407771255E-3</v>
      </c>
      <c r="CN31" s="90">
        <v>3.0878707206661075E-3</v>
      </c>
      <c r="CO31" s="90">
        <v>2.6982256005550894E-3</v>
      </c>
      <c r="CP31" s="90">
        <v>2.3085804804440714E-3</v>
      </c>
      <c r="CQ31" s="90">
        <v>1.9189353603330534E-3</v>
      </c>
      <c r="CR31" s="90">
        <v>1.5292902402220354E-3</v>
      </c>
      <c r="CS31" s="90">
        <v>1.1396451201110178E-3</v>
      </c>
      <c r="CT31" s="90">
        <v>7.5000000000000002E-4</v>
      </c>
      <c r="CU31" s="90">
        <v>7.5000000000000002E-4</v>
      </c>
      <c r="CV31" s="90">
        <v>7.5000000000000002E-4</v>
      </c>
      <c r="CW31" s="90">
        <v>7.5000000000000002E-4</v>
      </c>
      <c r="CX31" s="90">
        <v>7.5000000000000002E-4</v>
      </c>
      <c r="CY31" s="90">
        <v>7.5000000000000002E-4</v>
      </c>
      <c r="CZ31" s="90">
        <v>7.5000000000000002E-4</v>
      </c>
      <c r="DA31" s="90">
        <v>7.5000000000000002E-4</v>
      </c>
      <c r="DB31" s="90">
        <v>7.5000000000000002E-4</v>
      </c>
      <c r="DC31" s="90">
        <v>7.5000000000000002E-4</v>
      </c>
      <c r="DD31" s="90">
        <v>7.5000000000000002E-4</v>
      </c>
      <c r="DE31" s="90">
        <v>7.5000000000000002E-4</v>
      </c>
      <c r="DF31" s="90">
        <v>7.5000000000000002E-4</v>
      </c>
      <c r="DG31" s="90">
        <v>7.5000000000000002E-4</v>
      </c>
      <c r="DH31" s="90">
        <v>7.5000000000000002E-4</v>
      </c>
      <c r="DI31" s="90">
        <v>7.5000000000000002E-4</v>
      </c>
      <c r="DJ31" s="90">
        <v>7.5000000000000002E-4</v>
      </c>
      <c r="DK31" s="90">
        <v>7.5000000000000002E-4</v>
      </c>
      <c r="DL31" s="90">
        <v>7.5000000000000002E-4</v>
      </c>
      <c r="DM31" s="90">
        <v>7.5000000000000002E-4</v>
      </c>
      <c r="DN31" s="90">
        <v>7.5000000000000002E-4</v>
      </c>
      <c r="DO31" s="90">
        <v>7.5000000000000002E-4</v>
      </c>
      <c r="DP31" s="90">
        <v>7.5000000000000002E-4</v>
      </c>
      <c r="DQ31" s="90">
        <v>7.5000000000000002E-4</v>
      </c>
      <c r="DR31" s="94">
        <v>7.5000000000000002E-4</v>
      </c>
    </row>
    <row r="32" spans="2:122" x14ac:dyDescent="0.35">
      <c r="B32" s="47">
        <f t="shared" ref="B32:B48" si="1">+B31+1</f>
        <v>2027</v>
      </c>
      <c r="C32">
        <v>3.5427635040544865E-3</v>
      </c>
      <c r="D32">
        <v>3.5427635040544865E-3</v>
      </c>
      <c r="E32">
        <v>3.5427635040544865E-3</v>
      </c>
      <c r="F32">
        <v>3.5427635040544865E-3</v>
      </c>
      <c r="G32">
        <v>3.5427635040544865E-3</v>
      </c>
      <c r="H32">
        <v>3.5427635040544865E-3</v>
      </c>
      <c r="I32">
        <v>3.5427635040544865E-3</v>
      </c>
      <c r="J32">
        <v>3.5427635040544865E-3</v>
      </c>
      <c r="K32">
        <v>3.5427635040544865E-3</v>
      </c>
      <c r="L32">
        <v>3.5427635040544865E-3</v>
      </c>
      <c r="M32">
        <v>3.5427635040544865E-3</v>
      </c>
      <c r="N32">
        <v>3.5427635040544865E-3</v>
      </c>
      <c r="O32">
        <v>3.5427635040544865E-3</v>
      </c>
      <c r="P32">
        <v>3.5427635040544865E-3</v>
      </c>
      <c r="Q32">
        <v>3.5427635040544865E-3</v>
      </c>
      <c r="R32">
        <v>3.5427635040544865E-3</v>
      </c>
      <c r="S32">
        <v>3.5427635040544865E-3</v>
      </c>
      <c r="T32">
        <v>3.5427635040544865E-3</v>
      </c>
      <c r="U32">
        <v>3.5427635040544865E-3</v>
      </c>
      <c r="V32">
        <v>3.5427635040544865E-3</v>
      </c>
      <c r="W32">
        <v>3.5427635040544865E-3</v>
      </c>
      <c r="X32">
        <v>2.6671489585693101E-3</v>
      </c>
      <c r="Y32">
        <v>0</v>
      </c>
      <c r="Z32">
        <v>0</v>
      </c>
      <c r="AA32">
        <v>0</v>
      </c>
      <c r="AB32">
        <v>0</v>
      </c>
      <c r="AC32">
        <v>0</v>
      </c>
      <c r="AD32">
        <v>0</v>
      </c>
      <c r="AE32">
        <v>0</v>
      </c>
      <c r="AF32">
        <v>0</v>
      </c>
      <c r="AG32">
        <v>0</v>
      </c>
      <c r="AH32">
        <v>0</v>
      </c>
      <c r="AI32">
        <v>0</v>
      </c>
      <c r="AJ32">
        <v>0</v>
      </c>
      <c r="AK32">
        <v>0</v>
      </c>
      <c r="AL32">
        <v>0</v>
      </c>
      <c r="AM32">
        <v>0</v>
      </c>
      <c r="AN32">
        <v>0</v>
      </c>
      <c r="AO32">
        <v>0</v>
      </c>
      <c r="AP32">
        <v>0</v>
      </c>
      <c r="AQ32">
        <v>0</v>
      </c>
      <c r="AR32">
        <v>0</v>
      </c>
      <c r="AS32">
        <v>0</v>
      </c>
      <c r="AT32">
        <v>0</v>
      </c>
      <c r="AU32">
        <v>0</v>
      </c>
      <c r="AV32">
        <v>3.653443420981747E-3</v>
      </c>
      <c r="AW32">
        <v>3.653443420981747E-3</v>
      </c>
      <c r="AX32">
        <v>3.653443420981747E-3</v>
      </c>
      <c r="AY32">
        <v>3.653443420981747E-3</v>
      </c>
      <c r="AZ32">
        <v>3.653443420981747E-3</v>
      </c>
      <c r="BA32">
        <v>3.653443420981747E-3</v>
      </c>
      <c r="BB32">
        <v>3.653443420981747E-3</v>
      </c>
      <c r="BC32">
        <v>3.653443420981747E-3</v>
      </c>
      <c r="BD32">
        <v>3.653443420981747E-3</v>
      </c>
      <c r="BE32">
        <v>3.653443420981747E-3</v>
      </c>
      <c r="BF32">
        <v>3.653443420981747E-3</v>
      </c>
      <c r="BG32">
        <v>3.653443420981747E-3</v>
      </c>
      <c r="BH32">
        <v>3.653443420981747E-3</v>
      </c>
      <c r="BI32">
        <v>3.653443420981747E-3</v>
      </c>
      <c r="BJ32">
        <v>3.653443420981747E-3</v>
      </c>
      <c r="BK32">
        <v>3.653443420981747E-3</v>
      </c>
      <c r="BL32">
        <v>3.8868034982424658E-3</v>
      </c>
      <c r="BM32">
        <v>4.1201635755031846E-3</v>
      </c>
      <c r="BN32">
        <v>4.3535236527639043E-3</v>
      </c>
      <c r="BO32">
        <v>4.586883730024624E-3</v>
      </c>
      <c r="BP32">
        <v>4.8202438072853411E-3</v>
      </c>
      <c r="BQ32">
        <v>4.8202438072853411E-3</v>
      </c>
      <c r="BR32">
        <v>4.8202438072853411E-3</v>
      </c>
      <c r="BS32">
        <v>4.8202438072853411E-3</v>
      </c>
      <c r="BT32">
        <v>4.8202438072853411E-3</v>
      </c>
      <c r="BU32">
        <v>4.8202438072853411E-3</v>
      </c>
      <c r="BV32">
        <v>4.8202438072853411E-3</v>
      </c>
      <c r="BW32">
        <v>4.8202438072853411E-3</v>
      </c>
      <c r="BX32">
        <v>4.8202438072853411E-3</v>
      </c>
      <c r="BY32">
        <v>4.8202438072853411E-3</v>
      </c>
      <c r="BZ32">
        <v>4.8202438072853411E-3</v>
      </c>
      <c r="CA32">
        <v>4.8202438072853411E-3</v>
      </c>
      <c r="CB32">
        <v>4.8202438072853411E-3</v>
      </c>
      <c r="CC32">
        <v>4.8202438072853411E-3</v>
      </c>
      <c r="CD32">
        <v>4.8202438072853411E-3</v>
      </c>
      <c r="CE32">
        <v>4.8202438072853411E-3</v>
      </c>
      <c r="CF32">
        <v>4.8202438072853411E-3</v>
      </c>
      <c r="CG32">
        <v>4.8202438072853411E-3</v>
      </c>
      <c r="CH32">
        <v>4.8202438072853411E-3</v>
      </c>
      <c r="CI32">
        <v>4.8202438072853411E-3</v>
      </c>
      <c r="CJ32">
        <v>4.8202438072853411E-3</v>
      </c>
      <c r="CK32">
        <v>4.4132194265568076E-3</v>
      </c>
      <c r="CL32">
        <v>4.0061950458282741E-3</v>
      </c>
      <c r="CM32" s="90">
        <v>3.5991706650997388E-3</v>
      </c>
      <c r="CN32" s="90">
        <v>3.1921462843712044E-3</v>
      </c>
      <c r="CO32" s="90">
        <v>2.7851219036426705E-3</v>
      </c>
      <c r="CP32" s="90">
        <v>2.3780975229141361E-3</v>
      </c>
      <c r="CQ32" s="90">
        <v>1.9710731421856021E-3</v>
      </c>
      <c r="CR32" s="90">
        <v>1.5640487614570677E-3</v>
      </c>
      <c r="CS32" s="90">
        <v>1.1570243807285338E-3</v>
      </c>
      <c r="CT32" s="90">
        <v>7.5000000000000002E-4</v>
      </c>
      <c r="CU32" s="90">
        <v>7.5000000000000002E-4</v>
      </c>
      <c r="CV32" s="90">
        <v>7.5000000000000002E-4</v>
      </c>
      <c r="CW32" s="90">
        <v>7.5000000000000002E-4</v>
      </c>
      <c r="CX32" s="90">
        <v>7.5000000000000002E-4</v>
      </c>
      <c r="CY32" s="90">
        <v>7.5000000000000002E-4</v>
      </c>
      <c r="CZ32" s="90">
        <v>7.5000000000000002E-4</v>
      </c>
      <c r="DA32" s="90">
        <v>7.5000000000000002E-4</v>
      </c>
      <c r="DB32" s="90">
        <v>7.5000000000000002E-4</v>
      </c>
      <c r="DC32" s="90">
        <v>7.5000000000000002E-4</v>
      </c>
      <c r="DD32" s="90">
        <v>7.5000000000000002E-4</v>
      </c>
      <c r="DE32" s="90">
        <v>7.5000000000000002E-4</v>
      </c>
      <c r="DF32" s="90">
        <v>7.5000000000000002E-4</v>
      </c>
      <c r="DG32" s="90">
        <v>7.5000000000000002E-4</v>
      </c>
      <c r="DH32" s="90">
        <v>7.5000000000000002E-4</v>
      </c>
      <c r="DI32" s="90">
        <v>7.5000000000000002E-4</v>
      </c>
      <c r="DJ32" s="90">
        <v>7.5000000000000002E-4</v>
      </c>
      <c r="DK32" s="90">
        <v>7.5000000000000002E-4</v>
      </c>
      <c r="DL32" s="90">
        <v>7.5000000000000002E-4</v>
      </c>
      <c r="DM32" s="90">
        <v>7.5000000000000002E-4</v>
      </c>
      <c r="DN32" s="90">
        <v>7.5000000000000002E-4</v>
      </c>
      <c r="DO32" s="90">
        <v>7.5000000000000002E-4</v>
      </c>
      <c r="DP32" s="90">
        <v>7.5000000000000002E-4</v>
      </c>
      <c r="DQ32" s="90">
        <v>7.5000000000000002E-4</v>
      </c>
      <c r="DR32" s="94">
        <v>7.5000000000000002E-4</v>
      </c>
    </row>
    <row r="33" spans="1:122" x14ac:dyDescent="0.35">
      <c r="B33" s="47">
        <f t="shared" si="1"/>
        <v>2028</v>
      </c>
      <c r="C33">
        <v>4.3003073859727067E-3</v>
      </c>
      <c r="D33">
        <v>4.3003073859727067E-3</v>
      </c>
      <c r="E33">
        <v>4.3003073859727067E-3</v>
      </c>
      <c r="F33">
        <v>4.3003073859727067E-3</v>
      </c>
      <c r="G33">
        <v>4.3003073859727067E-3</v>
      </c>
      <c r="H33">
        <v>4.3003073859727067E-3</v>
      </c>
      <c r="I33">
        <v>4.3003073859727067E-3</v>
      </c>
      <c r="J33">
        <v>4.3003073859727067E-3</v>
      </c>
      <c r="K33">
        <v>4.3003073859727067E-3</v>
      </c>
      <c r="L33">
        <v>4.3003073859727067E-3</v>
      </c>
      <c r="M33">
        <v>4.3003073859727067E-3</v>
      </c>
      <c r="N33">
        <v>4.3003073859727067E-3</v>
      </c>
      <c r="O33">
        <v>4.3003073859727067E-3</v>
      </c>
      <c r="P33">
        <v>4.3003073859727067E-3</v>
      </c>
      <c r="Q33">
        <v>4.3003073859727067E-3</v>
      </c>
      <c r="R33">
        <v>4.3003073859727067E-3</v>
      </c>
      <c r="S33">
        <v>4.3003073859727067E-3</v>
      </c>
      <c r="T33">
        <v>4.3003073859727067E-3</v>
      </c>
      <c r="U33">
        <v>4.3003073859727067E-3</v>
      </c>
      <c r="V33">
        <v>4.3003073859727067E-3</v>
      </c>
      <c r="W33">
        <v>4.3003073859727067E-3</v>
      </c>
      <c r="X33">
        <v>3.510555393322888E-3</v>
      </c>
      <c r="Y33">
        <v>0</v>
      </c>
      <c r="Z33">
        <v>0</v>
      </c>
      <c r="AA33">
        <v>0</v>
      </c>
      <c r="AB33">
        <v>0</v>
      </c>
      <c r="AC33">
        <v>0</v>
      </c>
      <c r="AD33">
        <v>0</v>
      </c>
      <c r="AE33">
        <v>0</v>
      </c>
      <c r="AF33">
        <v>0</v>
      </c>
      <c r="AG33">
        <v>0</v>
      </c>
      <c r="AH33">
        <v>0</v>
      </c>
      <c r="AI33">
        <v>0</v>
      </c>
      <c r="AJ33">
        <v>0</v>
      </c>
      <c r="AK33">
        <v>0</v>
      </c>
      <c r="AL33">
        <v>0</v>
      </c>
      <c r="AM33">
        <v>0</v>
      </c>
      <c r="AN33">
        <v>0</v>
      </c>
      <c r="AO33">
        <v>0</v>
      </c>
      <c r="AP33">
        <v>0</v>
      </c>
      <c r="AQ33">
        <v>0</v>
      </c>
      <c r="AR33">
        <v>0</v>
      </c>
      <c r="AS33">
        <v>0</v>
      </c>
      <c r="AT33">
        <v>0</v>
      </c>
      <c r="AU33">
        <v>0</v>
      </c>
      <c r="AV33">
        <v>4.2128584195611106E-3</v>
      </c>
      <c r="AW33">
        <v>4.2128584195611106E-3</v>
      </c>
      <c r="AX33">
        <v>4.2128584195611106E-3</v>
      </c>
      <c r="AY33">
        <v>4.2128584195611106E-3</v>
      </c>
      <c r="AZ33">
        <v>4.2128584195611106E-3</v>
      </c>
      <c r="BA33">
        <v>4.2128584195611106E-3</v>
      </c>
      <c r="BB33">
        <v>4.2128584195611106E-3</v>
      </c>
      <c r="BC33">
        <v>4.2128584195611106E-3</v>
      </c>
      <c r="BD33">
        <v>4.2128584195611106E-3</v>
      </c>
      <c r="BE33">
        <v>4.2128584195611106E-3</v>
      </c>
      <c r="BF33">
        <v>4.2128584195611106E-3</v>
      </c>
      <c r="BG33">
        <v>4.2128584195611106E-3</v>
      </c>
      <c r="BH33">
        <v>4.2128584195611106E-3</v>
      </c>
      <c r="BI33">
        <v>4.2128584195611106E-3</v>
      </c>
      <c r="BJ33">
        <v>4.2128584195611106E-3</v>
      </c>
      <c r="BK33">
        <v>4.2128584195611106E-3</v>
      </c>
      <c r="BL33">
        <v>4.3690940183409898E-3</v>
      </c>
      <c r="BM33">
        <v>4.5253296171208672E-3</v>
      </c>
      <c r="BN33">
        <v>4.6815652159007473E-3</v>
      </c>
      <c r="BO33">
        <v>4.8378008146806265E-3</v>
      </c>
      <c r="BP33">
        <v>4.994036413460504E-3</v>
      </c>
      <c r="BQ33">
        <v>4.994036413460504E-3</v>
      </c>
      <c r="BR33">
        <v>4.994036413460504E-3</v>
      </c>
      <c r="BS33">
        <v>4.994036413460504E-3</v>
      </c>
      <c r="BT33">
        <v>4.994036413460504E-3</v>
      </c>
      <c r="BU33">
        <v>4.994036413460504E-3</v>
      </c>
      <c r="BV33">
        <v>4.994036413460504E-3</v>
      </c>
      <c r="BW33">
        <v>4.994036413460504E-3</v>
      </c>
      <c r="BX33">
        <v>4.994036413460504E-3</v>
      </c>
      <c r="BY33">
        <v>4.994036413460504E-3</v>
      </c>
      <c r="BZ33">
        <v>4.994036413460504E-3</v>
      </c>
      <c r="CA33">
        <v>4.994036413460504E-3</v>
      </c>
      <c r="CB33">
        <v>4.994036413460504E-3</v>
      </c>
      <c r="CC33">
        <v>4.994036413460504E-3</v>
      </c>
      <c r="CD33">
        <v>4.994036413460504E-3</v>
      </c>
      <c r="CE33">
        <v>4.994036413460504E-3</v>
      </c>
      <c r="CF33">
        <v>4.994036413460504E-3</v>
      </c>
      <c r="CG33">
        <v>4.994036413460504E-3</v>
      </c>
      <c r="CH33">
        <v>4.994036413460504E-3</v>
      </c>
      <c r="CI33">
        <v>4.994036413460504E-3</v>
      </c>
      <c r="CJ33">
        <v>4.994036413460504E-3</v>
      </c>
      <c r="CK33">
        <v>4.5696327721144537E-3</v>
      </c>
      <c r="CL33">
        <v>4.1452291307684033E-3</v>
      </c>
      <c r="CM33" s="90">
        <v>3.7208254894223526E-3</v>
      </c>
      <c r="CN33" s="90">
        <v>3.2964218480763014E-3</v>
      </c>
      <c r="CO33" s="90">
        <v>2.8720182067302515E-3</v>
      </c>
      <c r="CP33" s="90">
        <v>2.4476145653842011E-3</v>
      </c>
      <c r="CQ33" s="90">
        <v>2.0232109240381504E-3</v>
      </c>
      <c r="CR33" s="90">
        <v>1.5988072826920998E-3</v>
      </c>
      <c r="CS33" s="90">
        <v>1.1744036413460499E-3</v>
      </c>
      <c r="CT33" s="90">
        <v>7.5000000000000002E-4</v>
      </c>
      <c r="CU33" s="90">
        <v>7.5000000000000002E-4</v>
      </c>
      <c r="CV33" s="90">
        <v>7.5000000000000002E-4</v>
      </c>
      <c r="CW33" s="90">
        <v>7.5000000000000002E-4</v>
      </c>
      <c r="CX33" s="90">
        <v>7.5000000000000002E-4</v>
      </c>
      <c r="CY33" s="90">
        <v>7.5000000000000002E-4</v>
      </c>
      <c r="CZ33" s="90">
        <v>7.5000000000000002E-4</v>
      </c>
      <c r="DA33" s="90">
        <v>7.5000000000000002E-4</v>
      </c>
      <c r="DB33" s="90">
        <v>7.5000000000000002E-4</v>
      </c>
      <c r="DC33" s="90">
        <v>7.5000000000000002E-4</v>
      </c>
      <c r="DD33" s="90">
        <v>7.5000000000000002E-4</v>
      </c>
      <c r="DE33" s="90">
        <v>7.5000000000000002E-4</v>
      </c>
      <c r="DF33" s="90">
        <v>7.5000000000000002E-4</v>
      </c>
      <c r="DG33" s="90">
        <v>7.5000000000000002E-4</v>
      </c>
      <c r="DH33" s="90">
        <v>7.5000000000000002E-4</v>
      </c>
      <c r="DI33" s="90">
        <v>7.5000000000000002E-4</v>
      </c>
      <c r="DJ33" s="90">
        <v>7.5000000000000002E-4</v>
      </c>
      <c r="DK33" s="90">
        <v>7.5000000000000002E-4</v>
      </c>
      <c r="DL33" s="90">
        <v>7.5000000000000002E-4</v>
      </c>
      <c r="DM33" s="90">
        <v>7.5000000000000002E-4</v>
      </c>
      <c r="DN33" s="90">
        <v>7.5000000000000002E-4</v>
      </c>
      <c r="DO33" s="90">
        <v>7.5000000000000002E-4</v>
      </c>
      <c r="DP33" s="90">
        <v>7.5000000000000002E-4</v>
      </c>
      <c r="DQ33" s="90">
        <v>7.5000000000000002E-4</v>
      </c>
      <c r="DR33" s="94">
        <v>7.5000000000000002E-4</v>
      </c>
    </row>
    <row r="34" spans="1:122" x14ac:dyDescent="0.35">
      <c r="B34" s="47">
        <f t="shared" si="1"/>
        <v>2029</v>
      </c>
      <c r="C34">
        <v>5.0578512678909268E-3</v>
      </c>
      <c r="D34">
        <v>5.0578512678909268E-3</v>
      </c>
      <c r="E34">
        <v>5.0578512678909268E-3</v>
      </c>
      <c r="F34">
        <v>5.0578512678909268E-3</v>
      </c>
      <c r="G34">
        <v>5.0578512678909268E-3</v>
      </c>
      <c r="H34">
        <v>5.0578512678909268E-3</v>
      </c>
      <c r="I34">
        <v>5.0578512678909268E-3</v>
      </c>
      <c r="J34">
        <v>5.0578512678909268E-3</v>
      </c>
      <c r="K34">
        <v>5.0578512678909268E-3</v>
      </c>
      <c r="L34">
        <v>5.0578512678909268E-3</v>
      </c>
      <c r="M34">
        <v>5.0578512678909268E-3</v>
      </c>
      <c r="N34">
        <v>5.0578512678909268E-3</v>
      </c>
      <c r="O34">
        <v>5.0578512678909268E-3</v>
      </c>
      <c r="P34">
        <v>5.0578512678909268E-3</v>
      </c>
      <c r="Q34">
        <v>5.0578512678909268E-3</v>
      </c>
      <c r="R34">
        <v>5.0578512678909268E-3</v>
      </c>
      <c r="S34">
        <v>5.0578512678909268E-3</v>
      </c>
      <c r="T34">
        <v>5.0578512678909268E-3</v>
      </c>
      <c r="U34">
        <v>5.0578512678909268E-3</v>
      </c>
      <c r="V34">
        <v>5.0578512678909268E-3</v>
      </c>
      <c r="W34">
        <v>5.0578512678909268E-3</v>
      </c>
      <c r="X34">
        <v>4.3539618280764658E-3</v>
      </c>
      <c r="Y34">
        <v>0</v>
      </c>
      <c r="Z34">
        <v>0</v>
      </c>
      <c r="AA34">
        <v>0</v>
      </c>
      <c r="AB34">
        <v>0</v>
      </c>
      <c r="AC34">
        <v>0</v>
      </c>
      <c r="AD34">
        <v>0</v>
      </c>
      <c r="AE34">
        <v>0</v>
      </c>
      <c r="AF34">
        <v>0</v>
      </c>
      <c r="AG34">
        <v>0</v>
      </c>
      <c r="AH34">
        <v>0</v>
      </c>
      <c r="AI34">
        <v>0</v>
      </c>
      <c r="AJ34">
        <v>0</v>
      </c>
      <c r="AK34">
        <v>0</v>
      </c>
      <c r="AL34">
        <v>0</v>
      </c>
      <c r="AM34">
        <v>0</v>
      </c>
      <c r="AN34">
        <v>0</v>
      </c>
      <c r="AO34">
        <v>0</v>
      </c>
      <c r="AP34">
        <v>0</v>
      </c>
      <c r="AQ34">
        <v>0</v>
      </c>
      <c r="AR34">
        <v>0</v>
      </c>
      <c r="AS34">
        <v>0</v>
      </c>
      <c r="AT34">
        <v>0</v>
      </c>
      <c r="AU34">
        <v>0</v>
      </c>
      <c r="AV34">
        <v>4.7722734181404741E-3</v>
      </c>
      <c r="AW34">
        <v>4.7722734181404741E-3</v>
      </c>
      <c r="AX34">
        <v>4.7722734181404741E-3</v>
      </c>
      <c r="AY34">
        <v>4.7722734181404741E-3</v>
      </c>
      <c r="AZ34">
        <v>4.7722734181404741E-3</v>
      </c>
      <c r="BA34">
        <v>4.7722734181404741E-3</v>
      </c>
      <c r="BB34">
        <v>4.7722734181404741E-3</v>
      </c>
      <c r="BC34">
        <v>4.7722734181404741E-3</v>
      </c>
      <c r="BD34">
        <v>4.7722734181404741E-3</v>
      </c>
      <c r="BE34">
        <v>4.7722734181404741E-3</v>
      </c>
      <c r="BF34">
        <v>4.7722734181404741E-3</v>
      </c>
      <c r="BG34">
        <v>4.7722734181404741E-3</v>
      </c>
      <c r="BH34">
        <v>4.7722734181404741E-3</v>
      </c>
      <c r="BI34">
        <v>4.7722734181404741E-3</v>
      </c>
      <c r="BJ34">
        <v>4.7722734181404741E-3</v>
      </c>
      <c r="BK34">
        <v>4.7722734181404741E-3</v>
      </c>
      <c r="BL34">
        <v>4.8513845384395128E-3</v>
      </c>
      <c r="BM34">
        <v>4.9304956587385498E-3</v>
      </c>
      <c r="BN34">
        <v>5.0096067790375894E-3</v>
      </c>
      <c r="BO34">
        <v>5.088717899336629E-3</v>
      </c>
      <c r="BP34">
        <v>5.1678290196356651E-3</v>
      </c>
      <c r="BQ34">
        <v>5.1678290196356651E-3</v>
      </c>
      <c r="BR34">
        <v>5.1678290196356651E-3</v>
      </c>
      <c r="BS34">
        <v>5.1678290196356651E-3</v>
      </c>
      <c r="BT34">
        <v>5.1678290196356651E-3</v>
      </c>
      <c r="BU34">
        <v>5.1678290196356651E-3</v>
      </c>
      <c r="BV34">
        <v>5.1678290196356651E-3</v>
      </c>
      <c r="BW34">
        <v>5.1678290196356651E-3</v>
      </c>
      <c r="BX34">
        <v>5.1678290196356651E-3</v>
      </c>
      <c r="BY34">
        <v>5.1678290196356651E-3</v>
      </c>
      <c r="BZ34">
        <v>5.1678290196356651E-3</v>
      </c>
      <c r="CA34">
        <v>5.1678290196356651E-3</v>
      </c>
      <c r="CB34">
        <v>5.1678290196356651E-3</v>
      </c>
      <c r="CC34">
        <v>5.1678290196356651E-3</v>
      </c>
      <c r="CD34">
        <v>5.1678290196356651E-3</v>
      </c>
      <c r="CE34">
        <v>5.1678290196356651E-3</v>
      </c>
      <c r="CF34">
        <v>5.1678290196356651E-3</v>
      </c>
      <c r="CG34">
        <v>5.1678290196356651E-3</v>
      </c>
      <c r="CH34">
        <v>5.1678290196356651E-3</v>
      </c>
      <c r="CI34">
        <v>5.1678290196356651E-3</v>
      </c>
      <c r="CJ34">
        <v>5.1678290196356651E-3</v>
      </c>
      <c r="CK34">
        <v>4.7260461176720997E-3</v>
      </c>
      <c r="CL34">
        <v>4.2842632157085343E-3</v>
      </c>
      <c r="CM34" s="90">
        <v>3.8424803137449663E-3</v>
      </c>
      <c r="CN34" s="90">
        <v>3.4006974117813983E-3</v>
      </c>
      <c r="CO34" s="90">
        <v>2.9589145098178325E-3</v>
      </c>
      <c r="CP34" s="90">
        <v>2.5171316078542658E-3</v>
      </c>
      <c r="CQ34" s="90">
        <v>2.0753487058906986E-3</v>
      </c>
      <c r="CR34" s="90">
        <v>1.6335658039271319E-3</v>
      </c>
      <c r="CS34" s="90">
        <v>1.1917829019635661E-3</v>
      </c>
      <c r="CT34" s="90">
        <v>7.5000000000000002E-4</v>
      </c>
      <c r="CU34" s="90">
        <v>7.5000000000000002E-4</v>
      </c>
      <c r="CV34" s="90">
        <v>7.5000000000000002E-4</v>
      </c>
      <c r="CW34" s="90">
        <v>7.5000000000000002E-4</v>
      </c>
      <c r="CX34" s="90">
        <v>7.5000000000000002E-4</v>
      </c>
      <c r="CY34" s="90">
        <v>7.5000000000000002E-4</v>
      </c>
      <c r="CZ34" s="90">
        <v>7.5000000000000002E-4</v>
      </c>
      <c r="DA34" s="90">
        <v>7.5000000000000002E-4</v>
      </c>
      <c r="DB34" s="90">
        <v>7.5000000000000002E-4</v>
      </c>
      <c r="DC34" s="90">
        <v>7.5000000000000002E-4</v>
      </c>
      <c r="DD34" s="90">
        <v>7.5000000000000002E-4</v>
      </c>
      <c r="DE34" s="90">
        <v>7.5000000000000002E-4</v>
      </c>
      <c r="DF34" s="90">
        <v>7.5000000000000002E-4</v>
      </c>
      <c r="DG34" s="90">
        <v>7.5000000000000002E-4</v>
      </c>
      <c r="DH34" s="90">
        <v>7.5000000000000002E-4</v>
      </c>
      <c r="DI34" s="90">
        <v>7.5000000000000002E-4</v>
      </c>
      <c r="DJ34" s="90">
        <v>7.5000000000000002E-4</v>
      </c>
      <c r="DK34" s="90">
        <v>7.5000000000000002E-4</v>
      </c>
      <c r="DL34" s="90">
        <v>7.5000000000000002E-4</v>
      </c>
      <c r="DM34" s="90">
        <v>7.5000000000000002E-4</v>
      </c>
      <c r="DN34" s="90">
        <v>7.5000000000000002E-4</v>
      </c>
      <c r="DO34" s="90">
        <v>7.5000000000000002E-4</v>
      </c>
      <c r="DP34" s="90">
        <v>7.5000000000000002E-4</v>
      </c>
      <c r="DQ34" s="90">
        <v>7.5000000000000002E-4</v>
      </c>
      <c r="DR34" s="94">
        <v>7.5000000000000002E-4</v>
      </c>
    </row>
    <row r="35" spans="1:122" x14ac:dyDescent="0.35">
      <c r="B35" s="47">
        <f t="shared" si="1"/>
        <v>2030</v>
      </c>
      <c r="C35">
        <v>5.8153951498091478E-3</v>
      </c>
      <c r="D35">
        <v>5.8153951498091478E-3</v>
      </c>
      <c r="E35">
        <v>5.8153951498091478E-3</v>
      </c>
      <c r="F35">
        <v>5.8153951498091478E-3</v>
      </c>
      <c r="G35">
        <v>5.8153951498091478E-3</v>
      </c>
      <c r="H35">
        <v>5.8153951498091478E-3</v>
      </c>
      <c r="I35">
        <v>5.8153951498091478E-3</v>
      </c>
      <c r="J35">
        <v>5.8153951498091478E-3</v>
      </c>
      <c r="K35">
        <v>5.8153951498091478E-3</v>
      </c>
      <c r="L35">
        <v>5.8153951498091478E-3</v>
      </c>
      <c r="M35">
        <v>5.8153951498091478E-3</v>
      </c>
      <c r="N35">
        <v>5.8153951498091478E-3</v>
      </c>
      <c r="O35">
        <v>5.8153951498091478E-3</v>
      </c>
      <c r="P35">
        <v>5.8153951498091478E-3</v>
      </c>
      <c r="Q35">
        <v>5.8153951498091478E-3</v>
      </c>
      <c r="R35">
        <v>5.8153951498091478E-3</v>
      </c>
      <c r="S35">
        <v>5.8153951498091478E-3</v>
      </c>
      <c r="T35">
        <v>5.8153951498091478E-3</v>
      </c>
      <c r="U35">
        <v>5.8153951498091478E-3</v>
      </c>
      <c r="V35">
        <v>5.8153951498091478E-3</v>
      </c>
      <c r="W35">
        <v>5.8153951498091478E-3</v>
      </c>
      <c r="X35">
        <v>5.1973682628300433E-3</v>
      </c>
      <c r="Y35">
        <v>1.6592834652413356E-3</v>
      </c>
      <c r="Z35">
        <v>1.0027300813211255E-3</v>
      </c>
      <c r="AA35">
        <v>9.6840799686641614E-4</v>
      </c>
      <c r="AB35">
        <v>9.3408591241170671E-4</v>
      </c>
      <c r="AC35">
        <v>8.9976382795699727E-4</v>
      </c>
      <c r="AD35">
        <v>8.6544174350228795E-4</v>
      </c>
      <c r="AE35">
        <v>8.3111965904757862E-4</v>
      </c>
      <c r="AF35">
        <v>7.9679757459286918E-4</v>
      </c>
      <c r="AG35">
        <v>7.6247549013816018E-4</v>
      </c>
      <c r="AH35">
        <v>7.6247549013816018E-4</v>
      </c>
      <c r="AI35">
        <v>7.6247549013816018E-4</v>
      </c>
      <c r="AJ35">
        <v>7.6247549013816018E-4</v>
      </c>
      <c r="AK35">
        <v>7.6247549013816018E-4</v>
      </c>
      <c r="AL35">
        <v>7.6247549013816018E-4</v>
      </c>
      <c r="AM35">
        <v>7.6247549013816018E-4</v>
      </c>
      <c r="AN35">
        <v>7.6247549013816018E-4</v>
      </c>
      <c r="AO35">
        <v>7.6247549013816018E-4</v>
      </c>
      <c r="AP35">
        <v>7.6247549013816018E-4</v>
      </c>
      <c r="AQ35">
        <v>7.6247549013816018E-4</v>
      </c>
      <c r="AR35">
        <v>7.9921410238646034E-4</v>
      </c>
      <c r="AS35">
        <v>8.3595271463476049E-4</v>
      </c>
      <c r="AT35">
        <v>8.7269132688306075E-4</v>
      </c>
      <c r="AU35">
        <v>9.0942993913136101E-4</v>
      </c>
      <c r="AV35">
        <v>5.3316884167198377E-3</v>
      </c>
      <c r="AW35">
        <v>5.3316884167198377E-3</v>
      </c>
      <c r="AX35">
        <v>5.3316884167198377E-3</v>
      </c>
      <c r="AY35">
        <v>5.3316884167198377E-3</v>
      </c>
      <c r="AZ35">
        <v>5.3316884167198377E-3</v>
      </c>
      <c r="BA35">
        <v>5.3316884167198377E-3</v>
      </c>
      <c r="BB35">
        <v>5.3316884167198377E-3</v>
      </c>
      <c r="BC35">
        <v>5.3316884167198377E-3</v>
      </c>
      <c r="BD35">
        <v>5.3316884167198377E-3</v>
      </c>
      <c r="BE35">
        <v>5.3316884167198377E-3</v>
      </c>
      <c r="BF35">
        <v>5.3316884167198377E-3</v>
      </c>
      <c r="BG35">
        <v>5.3316884167198377E-3</v>
      </c>
      <c r="BH35">
        <v>5.3316884167198377E-3</v>
      </c>
      <c r="BI35">
        <v>5.3316884167198377E-3</v>
      </c>
      <c r="BJ35">
        <v>5.3316884167198377E-3</v>
      </c>
      <c r="BK35">
        <v>5.3316884167198377E-3</v>
      </c>
      <c r="BL35">
        <v>5.3336750585380368E-3</v>
      </c>
      <c r="BM35">
        <v>5.3356617003562333E-3</v>
      </c>
      <c r="BN35">
        <v>5.3376483421744324E-3</v>
      </c>
      <c r="BO35">
        <v>5.3396349839926315E-3</v>
      </c>
      <c r="BP35">
        <v>5.341621625810828E-3</v>
      </c>
      <c r="BQ35">
        <v>5.341621625810828E-3</v>
      </c>
      <c r="BR35">
        <v>5.341621625810828E-3</v>
      </c>
      <c r="BS35">
        <v>5.341621625810828E-3</v>
      </c>
      <c r="BT35">
        <v>5.341621625810828E-3</v>
      </c>
      <c r="BU35">
        <v>5.341621625810828E-3</v>
      </c>
      <c r="BV35">
        <v>5.341621625810828E-3</v>
      </c>
      <c r="BW35">
        <v>5.341621625810828E-3</v>
      </c>
      <c r="BX35">
        <v>5.341621625810828E-3</v>
      </c>
      <c r="BY35">
        <v>5.341621625810828E-3</v>
      </c>
      <c r="BZ35">
        <v>5.341621625810828E-3</v>
      </c>
      <c r="CA35">
        <v>5.341621625810828E-3</v>
      </c>
      <c r="CB35">
        <v>5.341621625810828E-3</v>
      </c>
      <c r="CC35">
        <v>5.341621625810828E-3</v>
      </c>
      <c r="CD35">
        <v>5.341621625810828E-3</v>
      </c>
      <c r="CE35">
        <v>5.341621625810828E-3</v>
      </c>
      <c r="CF35">
        <v>5.341621625810828E-3</v>
      </c>
      <c r="CG35">
        <v>5.341621625810828E-3</v>
      </c>
      <c r="CH35">
        <v>5.341621625810828E-3</v>
      </c>
      <c r="CI35">
        <v>5.341621625810828E-3</v>
      </c>
      <c r="CJ35">
        <v>5.341621625810828E-3</v>
      </c>
      <c r="CK35">
        <v>4.8824594632297458E-3</v>
      </c>
      <c r="CL35">
        <v>4.4232973006486636E-3</v>
      </c>
      <c r="CM35" s="90">
        <v>3.9641351380675796E-3</v>
      </c>
      <c r="CN35" s="90">
        <v>3.5049729754864953E-3</v>
      </c>
      <c r="CO35" s="90">
        <v>3.0458108129054135E-3</v>
      </c>
      <c r="CP35" s="90">
        <v>2.5866486503243304E-3</v>
      </c>
      <c r="CQ35" s="90">
        <v>2.1274864877432473E-3</v>
      </c>
      <c r="CR35" s="90">
        <v>1.6683243251621642E-3</v>
      </c>
      <c r="CS35" s="90">
        <v>1.209162162581082E-3</v>
      </c>
      <c r="CT35" s="90">
        <v>7.5000000000000002E-4</v>
      </c>
      <c r="CU35" s="90">
        <v>7.5000000000000002E-4</v>
      </c>
      <c r="CV35" s="90">
        <v>7.5000000000000002E-4</v>
      </c>
      <c r="CW35" s="90">
        <v>7.5000000000000002E-4</v>
      </c>
      <c r="CX35" s="90">
        <v>7.5000000000000002E-4</v>
      </c>
      <c r="CY35" s="90">
        <v>7.5000000000000002E-4</v>
      </c>
      <c r="CZ35" s="90">
        <v>7.5000000000000002E-4</v>
      </c>
      <c r="DA35" s="90">
        <v>7.5000000000000002E-4</v>
      </c>
      <c r="DB35" s="90">
        <v>7.5000000000000002E-4</v>
      </c>
      <c r="DC35" s="90">
        <v>7.5000000000000002E-4</v>
      </c>
      <c r="DD35" s="90">
        <v>7.5000000000000002E-4</v>
      </c>
      <c r="DE35" s="90">
        <v>7.5000000000000002E-4</v>
      </c>
      <c r="DF35" s="90">
        <v>7.5000000000000002E-4</v>
      </c>
      <c r="DG35" s="90">
        <v>7.5000000000000002E-4</v>
      </c>
      <c r="DH35" s="90">
        <v>7.5000000000000002E-4</v>
      </c>
      <c r="DI35" s="90">
        <v>7.5000000000000002E-4</v>
      </c>
      <c r="DJ35" s="90">
        <v>7.5000000000000002E-4</v>
      </c>
      <c r="DK35" s="90">
        <v>7.5000000000000002E-4</v>
      </c>
      <c r="DL35" s="90">
        <v>7.5000000000000002E-4</v>
      </c>
      <c r="DM35" s="90">
        <v>7.5000000000000002E-4</v>
      </c>
      <c r="DN35" s="90">
        <v>7.5000000000000002E-4</v>
      </c>
      <c r="DO35" s="90">
        <v>7.5000000000000002E-4</v>
      </c>
      <c r="DP35" s="90">
        <v>7.5000000000000002E-4</v>
      </c>
      <c r="DQ35" s="90">
        <v>7.5000000000000002E-4</v>
      </c>
      <c r="DR35" s="94">
        <v>7.5000000000000002E-4</v>
      </c>
    </row>
    <row r="36" spans="1:122" x14ac:dyDescent="0.35">
      <c r="B36" s="47">
        <f t="shared" si="1"/>
        <v>2031</v>
      </c>
      <c r="C36">
        <v>6.5729390317273689E-3</v>
      </c>
      <c r="D36">
        <v>6.5729390317273689E-3</v>
      </c>
      <c r="E36">
        <v>6.5729390317273689E-3</v>
      </c>
      <c r="F36">
        <v>6.5729390317273689E-3</v>
      </c>
      <c r="G36">
        <v>6.5729390317273689E-3</v>
      </c>
      <c r="H36">
        <v>6.5729390317273689E-3</v>
      </c>
      <c r="I36">
        <v>6.5729390317273689E-3</v>
      </c>
      <c r="J36">
        <v>6.5729390317273689E-3</v>
      </c>
      <c r="K36">
        <v>6.5729390317273689E-3</v>
      </c>
      <c r="L36">
        <v>6.5729390317273689E-3</v>
      </c>
      <c r="M36">
        <v>6.5729390317273689E-3</v>
      </c>
      <c r="N36">
        <v>6.5729390317273689E-3</v>
      </c>
      <c r="O36">
        <v>6.5729390317273689E-3</v>
      </c>
      <c r="P36">
        <v>6.5729390317273689E-3</v>
      </c>
      <c r="Q36">
        <v>6.5729390317273689E-3</v>
      </c>
      <c r="R36">
        <v>6.5729390317273689E-3</v>
      </c>
      <c r="S36">
        <v>6.5729390317273689E-3</v>
      </c>
      <c r="T36">
        <v>6.5729390317273689E-3</v>
      </c>
      <c r="U36">
        <v>6.5729390317273689E-3</v>
      </c>
      <c r="V36">
        <v>6.5729390317273689E-3</v>
      </c>
      <c r="W36">
        <v>6.5729390317273689E-3</v>
      </c>
      <c r="X36">
        <v>6.0407746975836216E-3</v>
      </c>
      <c r="Y36">
        <v>3.3185669304826712E-3</v>
      </c>
      <c r="Z36">
        <v>2.0054601626422509E-3</v>
      </c>
      <c r="AA36">
        <v>1.9368159937328323E-3</v>
      </c>
      <c r="AB36">
        <v>1.8681718248234134E-3</v>
      </c>
      <c r="AC36">
        <v>1.7995276559139945E-3</v>
      </c>
      <c r="AD36">
        <v>1.7308834870045759E-3</v>
      </c>
      <c r="AE36">
        <v>1.6622393180951572E-3</v>
      </c>
      <c r="AF36">
        <v>1.5935951491857384E-3</v>
      </c>
      <c r="AG36">
        <v>1.5249509802763204E-3</v>
      </c>
      <c r="AH36">
        <v>1.5249509802763204E-3</v>
      </c>
      <c r="AI36">
        <v>1.5249509802763204E-3</v>
      </c>
      <c r="AJ36">
        <v>1.5249509802763204E-3</v>
      </c>
      <c r="AK36">
        <v>1.5249509802763204E-3</v>
      </c>
      <c r="AL36">
        <v>1.5249509802763204E-3</v>
      </c>
      <c r="AM36">
        <v>1.5249509802763204E-3</v>
      </c>
      <c r="AN36">
        <v>1.5249509802763204E-3</v>
      </c>
      <c r="AO36">
        <v>1.5249509802763204E-3</v>
      </c>
      <c r="AP36">
        <v>1.5249509802763204E-3</v>
      </c>
      <c r="AQ36">
        <v>1.5249509802763204E-3</v>
      </c>
      <c r="AR36">
        <v>1.5984282047729207E-3</v>
      </c>
      <c r="AS36">
        <v>1.671905429269521E-3</v>
      </c>
      <c r="AT36">
        <v>1.7453826537661215E-3</v>
      </c>
      <c r="AU36">
        <v>1.818859878262722E-3</v>
      </c>
      <c r="AV36">
        <v>5.8911034152992012E-3</v>
      </c>
      <c r="AW36">
        <v>5.8911034152992012E-3</v>
      </c>
      <c r="AX36">
        <v>5.8911034152992012E-3</v>
      </c>
      <c r="AY36">
        <v>5.8911034152992012E-3</v>
      </c>
      <c r="AZ36">
        <v>5.8911034152992012E-3</v>
      </c>
      <c r="BA36">
        <v>5.8911034152992012E-3</v>
      </c>
      <c r="BB36">
        <v>5.8911034152992012E-3</v>
      </c>
      <c r="BC36">
        <v>5.8911034152992012E-3</v>
      </c>
      <c r="BD36">
        <v>5.8911034152992012E-3</v>
      </c>
      <c r="BE36">
        <v>5.8911034152992012E-3</v>
      </c>
      <c r="BF36">
        <v>5.8911034152992012E-3</v>
      </c>
      <c r="BG36">
        <v>5.8911034152992012E-3</v>
      </c>
      <c r="BH36">
        <v>5.8911034152992012E-3</v>
      </c>
      <c r="BI36">
        <v>5.8911034152992012E-3</v>
      </c>
      <c r="BJ36">
        <v>5.8911034152992012E-3</v>
      </c>
      <c r="BK36">
        <v>5.8911034152992012E-3</v>
      </c>
      <c r="BL36">
        <v>5.8159655786365599E-3</v>
      </c>
      <c r="BM36">
        <v>5.7408277419739159E-3</v>
      </c>
      <c r="BN36">
        <v>5.6656899053112754E-3</v>
      </c>
      <c r="BO36">
        <v>5.5905520686486349E-3</v>
      </c>
      <c r="BP36">
        <v>5.5154142319859892E-3</v>
      </c>
      <c r="BQ36">
        <v>5.5154142319859892E-3</v>
      </c>
      <c r="BR36">
        <v>5.5154142319859892E-3</v>
      </c>
      <c r="BS36">
        <v>5.5154142319859892E-3</v>
      </c>
      <c r="BT36">
        <v>5.5154142319859892E-3</v>
      </c>
      <c r="BU36">
        <v>5.5154142319859892E-3</v>
      </c>
      <c r="BV36">
        <v>5.5154142319859892E-3</v>
      </c>
      <c r="BW36">
        <v>5.5154142319859892E-3</v>
      </c>
      <c r="BX36">
        <v>5.5154142319859892E-3</v>
      </c>
      <c r="BY36">
        <v>5.5154142319859892E-3</v>
      </c>
      <c r="BZ36">
        <v>5.5154142319859892E-3</v>
      </c>
      <c r="CA36">
        <v>5.5154142319859892E-3</v>
      </c>
      <c r="CB36">
        <v>5.5154142319859892E-3</v>
      </c>
      <c r="CC36">
        <v>5.5154142319859892E-3</v>
      </c>
      <c r="CD36">
        <v>5.5154142319859892E-3</v>
      </c>
      <c r="CE36">
        <v>5.5154142319859892E-3</v>
      </c>
      <c r="CF36">
        <v>5.5154142319859892E-3</v>
      </c>
      <c r="CG36">
        <v>5.5154142319859892E-3</v>
      </c>
      <c r="CH36">
        <v>5.5154142319859892E-3</v>
      </c>
      <c r="CI36">
        <v>5.5154142319859892E-3</v>
      </c>
      <c r="CJ36">
        <v>5.5154142319859892E-3</v>
      </c>
      <c r="CK36">
        <v>5.0388728087873919E-3</v>
      </c>
      <c r="CL36">
        <v>4.5623313855887946E-3</v>
      </c>
      <c r="CM36" s="90">
        <v>4.085789962390193E-3</v>
      </c>
      <c r="CN36" s="90">
        <v>3.6092485391915922E-3</v>
      </c>
      <c r="CO36" s="90">
        <v>3.1327071159929945E-3</v>
      </c>
      <c r="CP36" s="90">
        <v>2.656165692794395E-3</v>
      </c>
      <c r="CQ36" s="90">
        <v>2.179624269595796E-3</v>
      </c>
      <c r="CR36" s="90">
        <v>1.7030828463971965E-3</v>
      </c>
      <c r="CS36" s="90">
        <v>1.2265414231985982E-3</v>
      </c>
      <c r="CT36" s="90">
        <v>7.5000000000000002E-4</v>
      </c>
      <c r="CU36" s="90">
        <v>7.5000000000000002E-4</v>
      </c>
      <c r="CV36" s="90">
        <v>7.5000000000000002E-4</v>
      </c>
      <c r="CW36" s="90">
        <v>7.5000000000000002E-4</v>
      </c>
      <c r="CX36" s="90">
        <v>7.5000000000000002E-4</v>
      </c>
      <c r="CY36" s="90">
        <v>7.5000000000000002E-4</v>
      </c>
      <c r="CZ36" s="90">
        <v>7.5000000000000002E-4</v>
      </c>
      <c r="DA36" s="90">
        <v>7.5000000000000002E-4</v>
      </c>
      <c r="DB36" s="90">
        <v>7.5000000000000002E-4</v>
      </c>
      <c r="DC36" s="90">
        <v>7.5000000000000002E-4</v>
      </c>
      <c r="DD36" s="90">
        <v>7.5000000000000002E-4</v>
      </c>
      <c r="DE36" s="90">
        <v>7.5000000000000002E-4</v>
      </c>
      <c r="DF36" s="90">
        <v>7.5000000000000002E-4</v>
      </c>
      <c r="DG36" s="90">
        <v>7.5000000000000002E-4</v>
      </c>
      <c r="DH36" s="90">
        <v>7.5000000000000002E-4</v>
      </c>
      <c r="DI36" s="90">
        <v>7.5000000000000002E-4</v>
      </c>
      <c r="DJ36" s="90">
        <v>7.5000000000000002E-4</v>
      </c>
      <c r="DK36" s="90">
        <v>7.5000000000000002E-4</v>
      </c>
      <c r="DL36" s="90">
        <v>7.5000000000000002E-4</v>
      </c>
      <c r="DM36" s="90">
        <v>7.5000000000000002E-4</v>
      </c>
      <c r="DN36" s="90">
        <v>7.5000000000000002E-4</v>
      </c>
      <c r="DO36" s="90">
        <v>7.5000000000000002E-4</v>
      </c>
      <c r="DP36" s="90">
        <v>7.5000000000000002E-4</v>
      </c>
      <c r="DQ36" s="90">
        <v>7.5000000000000002E-4</v>
      </c>
      <c r="DR36" s="94">
        <v>7.5000000000000002E-4</v>
      </c>
    </row>
    <row r="37" spans="1:122" x14ac:dyDescent="0.35">
      <c r="B37" s="47">
        <f t="shared" si="1"/>
        <v>2032</v>
      </c>
      <c r="C37">
        <v>7.330482913645589E-3</v>
      </c>
      <c r="D37">
        <v>7.330482913645589E-3</v>
      </c>
      <c r="E37">
        <v>7.330482913645589E-3</v>
      </c>
      <c r="F37">
        <v>7.330482913645589E-3</v>
      </c>
      <c r="G37">
        <v>7.330482913645589E-3</v>
      </c>
      <c r="H37">
        <v>7.330482913645589E-3</v>
      </c>
      <c r="I37">
        <v>7.330482913645589E-3</v>
      </c>
      <c r="J37">
        <v>7.330482913645589E-3</v>
      </c>
      <c r="K37">
        <v>7.330482913645589E-3</v>
      </c>
      <c r="L37">
        <v>7.330482913645589E-3</v>
      </c>
      <c r="M37">
        <v>7.330482913645589E-3</v>
      </c>
      <c r="N37">
        <v>7.330482913645589E-3</v>
      </c>
      <c r="O37">
        <v>7.330482913645589E-3</v>
      </c>
      <c r="P37">
        <v>7.330482913645589E-3</v>
      </c>
      <c r="Q37">
        <v>7.330482913645589E-3</v>
      </c>
      <c r="R37">
        <v>7.330482913645589E-3</v>
      </c>
      <c r="S37">
        <v>7.330482913645589E-3</v>
      </c>
      <c r="T37">
        <v>7.330482913645589E-3</v>
      </c>
      <c r="U37">
        <v>7.330482913645589E-3</v>
      </c>
      <c r="V37">
        <v>7.330482913645589E-3</v>
      </c>
      <c r="W37">
        <v>7.330482913645589E-3</v>
      </c>
      <c r="X37">
        <v>6.8841811323371999E-3</v>
      </c>
      <c r="Y37">
        <v>4.9778503957240063E-3</v>
      </c>
      <c r="Z37">
        <v>3.0081902439633764E-3</v>
      </c>
      <c r="AA37">
        <v>2.9052239905992486E-3</v>
      </c>
      <c r="AB37">
        <v>2.80225773723512E-3</v>
      </c>
      <c r="AC37">
        <v>2.6992914838709918E-3</v>
      </c>
      <c r="AD37">
        <v>2.5963252305068636E-3</v>
      </c>
      <c r="AE37">
        <v>2.4933589771427359E-3</v>
      </c>
      <c r="AF37">
        <v>2.3903927237786077E-3</v>
      </c>
      <c r="AG37">
        <v>2.2874264704144803E-3</v>
      </c>
      <c r="AH37">
        <v>2.2874264704144803E-3</v>
      </c>
      <c r="AI37">
        <v>2.2874264704144803E-3</v>
      </c>
      <c r="AJ37">
        <v>2.2874264704144803E-3</v>
      </c>
      <c r="AK37">
        <v>2.2874264704144803E-3</v>
      </c>
      <c r="AL37">
        <v>2.2874264704144803E-3</v>
      </c>
      <c r="AM37">
        <v>2.2874264704144803E-3</v>
      </c>
      <c r="AN37">
        <v>2.2874264704144803E-3</v>
      </c>
      <c r="AO37">
        <v>2.2874264704144803E-3</v>
      </c>
      <c r="AP37">
        <v>2.2874264704144803E-3</v>
      </c>
      <c r="AQ37">
        <v>2.2874264704144803E-3</v>
      </c>
      <c r="AR37">
        <v>2.397642307159381E-3</v>
      </c>
      <c r="AS37">
        <v>2.5078581439042817E-3</v>
      </c>
      <c r="AT37">
        <v>2.6180739806491824E-3</v>
      </c>
      <c r="AU37">
        <v>2.728289817394083E-3</v>
      </c>
      <c r="AV37">
        <v>6.4505184138785648E-3</v>
      </c>
      <c r="AW37">
        <v>6.4505184138785648E-3</v>
      </c>
      <c r="AX37">
        <v>6.4505184138785648E-3</v>
      </c>
      <c r="AY37">
        <v>6.4505184138785648E-3</v>
      </c>
      <c r="AZ37">
        <v>6.4505184138785648E-3</v>
      </c>
      <c r="BA37">
        <v>6.4505184138785648E-3</v>
      </c>
      <c r="BB37">
        <v>6.4505184138785648E-3</v>
      </c>
      <c r="BC37">
        <v>6.4505184138785648E-3</v>
      </c>
      <c r="BD37">
        <v>6.4505184138785648E-3</v>
      </c>
      <c r="BE37">
        <v>6.4505184138785648E-3</v>
      </c>
      <c r="BF37">
        <v>6.4505184138785648E-3</v>
      </c>
      <c r="BG37">
        <v>6.4505184138785648E-3</v>
      </c>
      <c r="BH37">
        <v>6.4505184138785648E-3</v>
      </c>
      <c r="BI37">
        <v>6.4505184138785648E-3</v>
      </c>
      <c r="BJ37">
        <v>6.4505184138785648E-3</v>
      </c>
      <c r="BK37">
        <v>6.4505184138785648E-3</v>
      </c>
      <c r="BL37">
        <v>6.298256098735083E-3</v>
      </c>
      <c r="BM37">
        <v>6.1459937835915985E-3</v>
      </c>
      <c r="BN37">
        <v>5.9937314684481175E-3</v>
      </c>
      <c r="BO37">
        <v>5.8414691533046374E-3</v>
      </c>
      <c r="BP37">
        <v>5.6892068381611521E-3</v>
      </c>
      <c r="BQ37">
        <v>5.6892068381611521E-3</v>
      </c>
      <c r="BR37">
        <v>5.6892068381611521E-3</v>
      </c>
      <c r="BS37">
        <v>5.6892068381611521E-3</v>
      </c>
      <c r="BT37">
        <v>5.6892068381611521E-3</v>
      </c>
      <c r="BU37">
        <v>5.6892068381611521E-3</v>
      </c>
      <c r="BV37">
        <v>5.6892068381611521E-3</v>
      </c>
      <c r="BW37">
        <v>5.6892068381611521E-3</v>
      </c>
      <c r="BX37">
        <v>5.6892068381611521E-3</v>
      </c>
      <c r="BY37">
        <v>5.6892068381611521E-3</v>
      </c>
      <c r="BZ37">
        <v>5.6892068381611521E-3</v>
      </c>
      <c r="CA37">
        <v>5.6892068381611521E-3</v>
      </c>
      <c r="CB37">
        <v>5.6892068381611521E-3</v>
      </c>
      <c r="CC37">
        <v>5.6892068381611521E-3</v>
      </c>
      <c r="CD37">
        <v>5.6892068381611521E-3</v>
      </c>
      <c r="CE37">
        <v>5.6892068381611521E-3</v>
      </c>
      <c r="CF37">
        <v>5.6892068381611521E-3</v>
      </c>
      <c r="CG37">
        <v>5.6892068381611521E-3</v>
      </c>
      <c r="CH37">
        <v>5.6892068381611521E-3</v>
      </c>
      <c r="CI37">
        <v>5.6892068381611521E-3</v>
      </c>
      <c r="CJ37">
        <v>5.6892068381611521E-3</v>
      </c>
      <c r="CK37">
        <v>5.195286154345038E-3</v>
      </c>
      <c r="CL37">
        <v>4.7013654705289239E-3</v>
      </c>
      <c r="CM37" s="90">
        <v>4.2074447867128072E-3</v>
      </c>
      <c r="CN37" s="90">
        <v>3.7135241028966892E-3</v>
      </c>
      <c r="CO37" s="90">
        <v>3.2196034190805755E-3</v>
      </c>
      <c r="CP37" s="90">
        <v>2.7256827352644597E-3</v>
      </c>
      <c r="CQ37" s="90">
        <v>2.2317620514483443E-3</v>
      </c>
      <c r="CR37" s="90">
        <v>1.7378413676322286E-3</v>
      </c>
      <c r="CS37" s="90">
        <v>1.2439206838161143E-3</v>
      </c>
      <c r="CT37" s="90">
        <v>7.5000000000000002E-4</v>
      </c>
      <c r="CU37" s="90">
        <v>7.5000000000000002E-4</v>
      </c>
      <c r="CV37" s="90">
        <v>7.5000000000000002E-4</v>
      </c>
      <c r="CW37" s="90">
        <v>7.5000000000000002E-4</v>
      </c>
      <c r="CX37" s="90">
        <v>7.5000000000000002E-4</v>
      </c>
      <c r="CY37" s="90">
        <v>7.5000000000000002E-4</v>
      </c>
      <c r="CZ37" s="90">
        <v>7.5000000000000002E-4</v>
      </c>
      <c r="DA37" s="90">
        <v>7.5000000000000002E-4</v>
      </c>
      <c r="DB37" s="90">
        <v>7.5000000000000002E-4</v>
      </c>
      <c r="DC37" s="90">
        <v>7.5000000000000002E-4</v>
      </c>
      <c r="DD37" s="90">
        <v>7.5000000000000002E-4</v>
      </c>
      <c r="DE37" s="90">
        <v>7.5000000000000002E-4</v>
      </c>
      <c r="DF37" s="90">
        <v>7.5000000000000002E-4</v>
      </c>
      <c r="DG37" s="90">
        <v>7.5000000000000002E-4</v>
      </c>
      <c r="DH37" s="90">
        <v>7.5000000000000002E-4</v>
      </c>
      <c r="DI37" s="90">
        <v>7.5000000000000002E-4</v>
      </c>
      <c r="DJ37" s="90">
        <v>7.5000000000000002E-4</v>
      </c>
      <c r="DK37" s="90">
        <v>7.5000000000000002E-4</v>
      </c>
      <c r="DL37" s="90">
        <v>7.5000000000000002E-4</v>
      </c>
      <c r="DM37" s="90">
        <v>7.5000000000000002E-4</v>
      </c>
      <c r="DN37" s="90">
        <v>7.5000000000000002E-4</v>
      </c>
      <c r="DO37" s="90">
        <v>7.5000000000000002E-4</v>
      </c>
      <c r="DP37" s="90">
        <v>7.5000000000000002E-4</v>
      </c>
      <c r="DQ37" s="90">
        <v>7.5000000000000002E-4</v>
      </c>
      <c r="DR37" s="94">
        <v>7.5000000000000002E-4</v>
      </c>
    </row>
    <row r="38" spans="1:122" x14ac:dyDescent="0.35">
      <c r="B38" s="47">
        <f t="shared" si="1"/>
        <v>2033</v>
      </c>
      <c r="C38">
        <v>8.0880267955638092E-3</v>
      </c>
      <c r="D38">
        <v>8.0880267955638092E-3</v>
      </c>
      <c r="E38">
        <v>8.0880267955638092E-3</v>
      </c>
      <c r="F38">
        <v>8.0880267955638092E-3</v>
      </c>
      <c r="G38">
        <v>8.0880267955638092E-3</v>
      </c>
      <c r="H38">
        <v>8.0880267955638092E-3</v>
      </c>
      <c r="I38">
        <v>8.0880267955638092E-3</v>
      </c>
      <c r="J38">
        <v>8.0880267955638092E-3</v>
      </c>
      <c r="K38">
        <v>8.0880267955638092E-3</v>
      </c>
      <c r="L38">
        <v>8.0880267955638092E-3</v>
      </c>
      <c r="M38">
        <v>8.0880267955638092E-3</v>
      </c>
      <c r="N38">
        <v>8.0880267955638092E-3</v>
      </c>
      <c r="O38">
        <v>8.0880267955638092E-3</v>
      </c>
      <c r="P38">
        <v>8.0880267955638092E-3</v>
      </c>
      <c r="Q38">
        <v>8.0880267955638092E-3</v>
      </c>
      <c r="R38">
        <v>8.0880267955638092E-3</v>
      </c>
      <c r="S38">
        <v>8.0880267955638092E-3</v>
      </c>
      <c r="T38">
        <v>8.0880267955638092E-3</v>
      </c>
      <c r="U38">
        <v>8.0880267955638092E-3</v>
      </c>
      <c r="V38">
        <v>8.0880267955638092E-3</v>
      </c>
      <c r="W38">
        <v>8.0880267955638092E-3</v>
      </c>
      <c r="X38">
        <v>7.7275875670907773E-3</v>
      </c>
      <c r="Y38">
        <v>6.6371338609653423E-3</v>
      </c>
      <c r="Z38">
        <v>4.0109203252845019E-3</v>
      </c>
      <c r="AA38">
        <v>3.8736319874656646E-3</v>
      </c>
      <c r="AB38">
        <v>3.7363436496468268E-3</v>
      </c>
      <c r="AC38">
        <v>3.5990553118279891E-3</v>
      </c>
      <c r="AD38">
        <v>3.4617669740091518E-3</v>
      </c>
      <c r="AE38">
        <v>3.3244786361903145E-3</v>
      </c>
      <c r="AF38">
        <v>3.1871902983714767E-3</v>
      </c>
      <c r="AG38">
        <v>3.0499019605526407E-3</v>
      </c>
      <c r="AH38">
        <v>3.0499019605526407E-3</v>
      </c>
      <c r="AI38">
        <v>3.0499019605526407E-3</v>
      </c>
      <c r="AJ38">
        <v>3.0499019605526407E-3</v>
      </c>
      <c r="AK38">
        <v>3.0499019605526407E-3</v>
      </c>
      <c r="AL38">
        <v>3.0499019605526407E-3</v>
      </c>
      <c r="AM38">
        <v>3.0499019605526407E-3</v>
      </c>
      <c r="AN38">
        <v>3.0499019605526407E-3</v>
      </c>
      <c r="AO38">
        <v>3.0499019605526407E-3</v>
      </c>
      <c r="AP38">
        <v>3.0499019605526407E-3</v>
      </c>
      <c r="AQ38">
        <v>3.0499019605526407E-3</v>
      </c>
      <c r="AR38">
        <v>3.1968564095458413E-3</v>
      </c>
      <c r="AS38">
        <v>3.343810858539042E-3</v>
      </c>
      <c r="AT38">
        <v>3.490765307532243E-3</v>
      </c>
      <c r="AU38">
        <v>3.637719756525444E-3</v>
      </c>
      <c r="AV38">
        <v>7.0099334124579284E-3</v>
      </c>
      <c r="AW38">
        <v>7.0099334124579284E-3</v>
      </c>
      <c r="AX38">
        <v>7.0099334124579284E-3</v>
      </c>
      <c r="AY38">
        <v>7.0099334124579284E-3</v>
      </c>
      <c r="AZ38">
        <v>7.0099334124579284E-3</v>
      </c>
      <c r="BA38">
        <v>7.0099334124579284E-3</v>
      </c>
      <c r="BB38">
        <v>7.0099334124579284E-3</v>
      </c>
      <c r="BC38">
        <v>7.0099334124579284E-3</v>
      </c>
      <c r="BD38">
        <v>7.0099334124579284E-3</v>
      </c>
      <c r="BE38">
        <v>7.0099334124579284E-3</v>
      </c>
      <c r="BF38">
        <v>7.0099334124579284E-3</v>
      </c>
      <c r="BG38">
        <v>7.0099334124579284E-3</v>
      </c>
      <c r="BH38">
        <v>7.0099334124579284E-3</v>
      </c>
      <c r="BI38">
        <v>7.0099334124579284E-3</v>
      </c>
      <c r="BJ38">
        <v>7.0099334124579284E-3</v>
      </c>
      <c r="BK38">
        <v>7.0099334124579284E-3</v>
      </c>
      <c r="BL38">
        <v>6.780546618833606E-3</v>
      </c>
      <c r="BM38">
        <v>6.551159825209282E-3</v>
      </c>
      <c r="BN38">
        <v>6.3217730315849614E-3</v>
      </c>
      <c r="BO38">
        <v>6.0923862379606408E-3</v>
      </c>
      <c r="BP38">
        <v>5.8629994443363132E-3</v>
      </c>
      <c r="BQ38">
        <v>5.8629994443363132E-3</v>
      </c>
      <c r="BR38">
        <v>5.8629994443363132E-3</v>
      </c>
      <c r="BS38">
        <v>5.8629994443363132E-3</v>
      </c>
      <c r="BT38">
        <v>5.8629994443363132E-3</v>
      </c>
      <c r="BU38">
        <v>5.8629994443363132E-3</v>
      </c>
      <c r="BV38">
        <v>5.8629994443363132E-3</v>
      </c>
      <c r="BW38">
        <v>5.8629994443363132E-3</v>
      </c>
      <c r="BX38">
        <v>5.8629994443363132E-3</v>
      </c>
      <c r="BY38">
        <v>5.8629994443363132E-3</v>
      </c>
      <c r="BZ38">
        <v>5.8629994443363132E-3</v>
      </c>
      <c r="CA38">
        <v>5.8629994443363132E-3</v>
      </c>
      <c r="CB38">
        <v>5.8629994443363132E-3</v>
      </c>
      <c r="CC38">
        <v>5.8629994443363132E-3</v>
      </c>
      <c r="CD38">
        <v>5.8629994443363132E-3</v>
      </c>
      <c r="CE38">
        <v>5.8629994443363132E-3</v>
      </c>
      <c r="CF38">
        <v>5.8629994443363132E-3</v>
      </c>
      <c r="CG38">
        <v>5.8629994443363132E-3</v>
      </c>
      <c r="CH38">
        <v>5.8629994443363132E-3</v>
      </c>
      <c r="CI38">
        <v>5.8629994443363132E-3</v>
      </c>
      <c r="CJ38">
        <v>5.8629994443363132E-3</v>
      </c>
      <c r="CK38">
        <v>5.351699499902684E-3</v>
      </c>
      <c r="CL38">
        <v>4.8403995554690549E-3</v>
      </c>
      <c r="CM38" s="90">
        <v>4.3290996110354205E-3</v>
      </c>
      <c r="CN38" s="90">
        <v>3.8177996666017861E-3</v>
      </c>
      <c r="CO38" s="90">
        <v>3.3064997221681565E-3</v>
      </c>
      <c r="CP38" s="90">
        <v>2.7951997777345247E-3</v>
      </c>
      <c r="CQ38" s="90">
        <v>2.2838998333008925E-3</v>
      </c>
      <c r="CR38" s="90">
        <v>1.7725998888672607E-3</v>
      </c>
      <c r="CS38" s="90">
        <v>1.2612999444336305E-3</v>
      </c>
      <c r="CT38" s="90">
        <v>7.5000000000000002E-4</v>
      </c>
      <c r="CU38" s="90">
        <v>7.5000000000000002E-4</v>
      </c>
      <c r="CV38" s="90">
        <v>7.5000000000000002E-4</v>
      </c>
      <c r="CW38" s="90">
        <v>7.5000000000000002E-4</v>
      </c>
      <c r="CX38" s="90">
        <v>7.5000000000000002E-4</v>
      </c>
      <c r="CY38" s="90">
        <v>7.5000000000000002E-4</v>
      </c>
      <c r="CZ38" s="90">
        <v>7.5000000000000002E-4</v>
      </c>
      <c r="DA38" s="90">
        <v>7.5000000000000002E-4</v>
      </c>
      <c r="DB38" s="90">
        <v>7.5000000000000002E-4</v>
      </c>
      <c r="DC38" s="90">
        <v>7.5000000000000002E-4</v>
      </c>
      <c r="DD38" s="90">
        <v>7.5000000000000002E-4</v>
      </c>
      <c r="DE38" s="90">
        <v>7.5000000000000002E-4</v>
      </c>
      <c r="DF38" s="90">
        <v>7.5000000000000002E-4</v>
      </c>
      <c r="DG38" s="90">
        <v>7.5000000000000002E-4</v>
      </c>
      <c r="DH38" s="90">
        <v>7.5000000000000002E-4</v>
      </c>
      <c r="DI38" s="90">
        <v>7.5000000000000002E-4</v>
      </c>
      <c r="DJ38" s="90">
        <v>7.5000000000000002E-4</v>
      </c>
      <c r="DK38" s="90">
        <v>7.5000000000000002E-4</v>
      </c>
      <c r="DL38" s="90">
        <v>7.5000000000000002E-4</v>
      </c>
      <c r="DM38" s="90">
        <v>7.5000000000000002E-4</v>
      </c>
      <c r="DN38" s="90">
        <v>7.5000000000000002E-4</v>
      </c>
      <c r="DO38" s="90">
        <v>7.5000000000000002E-4</v>
      </c>
      <c r="DP38" s="90">
        <v>7.5000000000000002E-4</v>
      </c>
      <c r="DQ38" s="90">
        <v>7.5000000000000002E-4</v>
      </c>
      <c r="DR38" s="94">
        <v>7.5000000000000002E-4</v>
      </c>
    </row>
    <row r="39" spans="1:122" x14ac:dyDescent="0.35">
      <c r="A39" s="42" t="s">
        <v>36</v>
      </c>
      <c r="B39" s="85">
        <f t="shared" si="1"/>
        <v>2034</v>
      </c>
      <c r="C39">
        <v>8.8455706774820293E-3</v>
      </c>
      <c r="D39">
        <v>8.8455706774820293E-3</v>
      </c>
      <c r="E39">
        <v>8.8455706774820293E-3</v>
      </c>
      <c r="F39">
        <v>8.8455706774820293E-3</v>
      </c>
      <c r="G39">
        <v>8.8455706774820293E-3</v>
      </c>
      <c r="H39">
        <v>8.8455706774820293E-3</v>
      </c>
      <c r="I39">
        <v>8.8455706774820293E-3</v>
      </c>
      <c r="J39">
        <v>8.8455706774820293E-3</v>
      </c>
      <c r="K39">
        <v>8.8455706774820293E-3</v>
      </c>
      <c r="L39">
        <v>8.8455706774820293E-3</v>
      </c>
      <c r="M39">
        <v>8.8455706774820293E-3</v>
      </c>
      <c r="N39">
        <v>8.8455706774820293E-3</v>
      </c>
      <c r="O39">
        <v>8.8455706774820293E-3</v>
      </c>
      <c r="P39">
        <v>8.8455706774820293E-3</v>
      </c>
      <c r="Q39">
        <v>8.8455706774820293E-3</v>
      </c>
      <c r="R39">
        <v>8.8455706774820293E-3</v>
      </c>
      <c r="S39">
        <v>8.8455706774820293E-3</v>
      </c>
      <c r="T39">
        <v>8.8455706774820293E-3</v>
      </c>
      <c r="U39">
        <v>8.8455706774820293E-3</v>
      </c>
      <c r="V39">
        <v>8.8455706774820293E-3</v>
      </c>
      <c r="W39">
        <v>8.8455706774820293E-3</v>
      </c>
      <c r="X39">
        <v>8.5709940018443547E-3</v>
      </c>
      <c r="Y39">
        <v>8.2964173262066784E-3</v>
      </c>
      <c r="Z39">
        <v>5.0136504066056273E-3</v>
      </c>
      <c r="AA39">
        <v>4.8420399843320805E-3</v>
      </c>
      <c r="AB39">
        <v>4.6704295620585336E-3</v>
      </c>
      <c r="AC39">
        <v>4.4988191397849868E-3</v>
      </c>
      <c r="AD39">
        <v>4.3272087175114399E-3</v>
      </c>
      <c r="AE39">
        <v>4.1555982952378931E-3</v>
      </c>
      <c r="AF39">
        <v>3.9839878729643462E-3</v>
      </c>
      <c r="AG39">
        <v>3.8123774506908003E-3</v>
      </c>
      <c r="AH39">
        <v>3.8123774506908003E-3</v>
      </c>
      <c r="AI39">
        <v>3.8123774506908003E-3</v>
      </c>
      <c r="AJ39">
        <v>3.8123774506908003E-3</v>
      </c>
      <c r="AK39">
        <v>3.8123774506908003E-3</v>
      </c>
      <c r="AL39">
        <v>3.8123774506908003E-3</v>
      </c>
      <c r="AM39">
        <v>3.8123774506908003E-3</v>
      </c>
      <c r="AN39">
        <v>3.8123774506908003E-3</v>
      </c>
      <c r="AO39">
        <v>3.8123774506908003E-3</v>
      </c>
      <c r="AP39">
        <v>3.8123774506908003E-3</v>
      </c>
      <c r="AQ39">
        <v>3.8123774506908003E-3</v>
      </c>
      <c r="AR39">
        <v>3.9960705119323012E-3</v>
      </c>
      <c r="AS39">
        <v>4.1797635731738031E-3</v>
      </c>
      <c r="AT39">
        <v>4.3634566344153041E-3</v>
      </c>
      <c r="AU39">
        <v>4.5471496956568051E-3</v>
      </c>
      <c r="AV39">
        <v>7.5693484110372919E-3</v>
      </c>
      <c r="AW39">
        <v>7.5693484110372919E-3</v>
      </c>
      <c r="AX39">
        <v>7.5693484110372919E-3</v>
      </c>
      <c r="AY39">
        <v>7.5693484110372919E-3</v>
      </c>
      <c r="AZ39">
        <v>7.5693484110372919E-3</v>
      </c>
      <c r="BA39">
        <v>7.5693484110372919E-3</v>
      </c>
      <c r="BB39">
        <v>7.5693484110372919E-3</v>
      </c>
      <c r="BC39">
        <v>7.5693484110372919E-3</v>
      </c>
      <c r="BD39">
        <v>7.5693484110372919E-3</v>
      </c>
      <c r="BE39">
        <v>7.5693484110372919E-3</v>
      </c>
      <c r="BF39">
        <v>7.5693484110372919E-3</v>
      </c>
      <c r="BG39">
        <v>7.5693484110372919E-3</v>
      </c>
      <c r="BH39">
        <v>7.5693484110372919E-3</v>
      </c>
      <c r="BI39">
        <v>7.5693484110372919E-3</v>
      </c>
      <c r="BJ39">
        <v>7.5693484110372919E-3</v>
      </c>
      <c r="BK39">
        <v>7.5693484110372919E-3</v>
      </c>
      <c r="BL39">
        <v>7.26283713893213E-3</v>
      </c>
      <c r="BM39">
        <v>6.9563258668269654E-3</v>
      </c>
      <c r="BN39">
        <v>6.6498145947218052E-3</v>
      </c>
      <c r="BO39">
        <v>6.3433033226166441E-3</v>
      </c>
      <c r="BP39">
        <v>6.0367920505114761E-3</v>
      </c>
      <c r="BQ39">
        <v>6.0367920505114761E-3</v>
      </c>
      <c r="BR39">
        <v>6.0367920505114761E-3</v>
      </c>
      <c r="BS39">
        <v>6.0367920505114761E-3</v>
      </c>
      <c r="BT39">
        <v>6.0367920505114761E-3</v>
      </c>
      <c r="BU39">
        <v>6.0367920505114761E-3</v>
      </c>
      <c r="BV39">
        <v>6.0367920505114761E-3</v>
      </c>
      <c r="BW39">
        <v>6.0367920505114761E-3</v>
      </c>
      <c r="BX39">
        <v>6.0367920505114761E-3</v>
      </c>
      <c r="BY39">
        <v>6.0367920505114761E-3</v>
      </c>
      <c r="BZ39">
        <v>6.0367920505114761E-3</v>
      </c>
      <c r="CA39">
        <v>6.0367920505114761E-3</v>
      </c>
      <c r="CB39">
        <v>6.0367920505114761E-3</v>
      </c>
      <c r="CC39">
        <v>6.0367920505114761E-3</v>
      </c>
      <c r="CD39">
        <v>6.0367920505114761E-3</v>
      </c>
      <c r="CE39">
        <v>6.0367920505114761E-3</v>
      </c>
      <c r="CF39">
        <v>6.0367920505114761E-3</v>
      </c>
      <c r="CG39">
        <v>6.0367920505114761E-3</v>
      </c>
      <c r="CH39">
        <v>6.0367920505114761E-3</v>
      </c>
      <c r="CI39">
        <v>6.0367920505114761E-3</v>
      </c>
      <c r="CJ39">
        <v>6.0367920505114761E-3</v>
      </c>
      <c r="CK39">
        <v>5.5081128454603301E-3</v>
      </c>
      <c r="CL39">
        <v>4.9794336404091841E-3</v>
      </c>
      <c r="CM39" s="90">
        <v>4.4507544353580338E-3</v>
      </c>
      <c r="CN39" s="90">
        <v>3.9220752303068835E-3</v>
      </c>
      <c r="CO39" s="90">
        <v>3.3933960252557375E-3</v>
      </c>
      <c r="CP39" s="90">
        <v>2.8647168202045894E-3</v>
      </c>
      <c r="CQ39" s="90">
        <v>2.3360376151534412E-3</v>
      </c>
      <c r="CR39" s="90">
        <v>1.8073584101022931E-3</v>
      </c>
      <c r="CS39" s="90">
        <v>1.2786792050511466E-3</v>
      </c>
      <c r="CT39" s="90">
        <v>7.5000000000000002E-4</v>
      </c>
      <c r="CU39" s="90">
        <v>7.5000000000000002E-4</v>
      </c>
      <c r="CV39" s="90">
        <v>7.5000000000000002E-4</v>
      </c>
      <c r="CW39" s="90">
        <v>7.5000000000000002E-4</v>
      </c>
      <c r="CX39" s="90">
        <v>7.5000000000000002E-4</v>
      </c>
      <c r="CY39" s="90">
        <v>7.5000000000000002E-4</v>
      </c>
      <c r="CZ39" s="90">
        <v>7.5000000000000002E-4</v>
      </c>
      <c r="DA39" s="90">
        <v>7.5000000000000002E-4</v>
      </c>
      <c r="DB39" s="90">
        <v>7.5000000000000002E-4</v>
      </c>
      <c r="DC39" s="90">
        <v>7.5000000000000002E-4</v>
      </c>
      <c r="DD39" s="90">
        <v>7.5000000000000002E-4</v>
      </c>
      <c r="DE39" s="90">
        <v>7.5000000000000002E-4</v>
      </c>
      <c r="DF39" s="90">
        <v>7.5000000000000002E-4</v>
      </c>
      <c r="DG39" s="90">
        <v>7.5000000000000002E-4</v>
      </c>
      <c r="DH39" s="90">
        <v>7.5000000000000002E-4</v>
      </c>
      <c r="DI39" s="90">
        <v>7.5000000000000002E-4</v>
      </c>
      <c r="DJ39" s="90">
        <v>7.5000000000000002E-4</v>
      </c>
      <c r="DK39" s="90">
        <v>7.5000000000000002E-4</v>
      </c>
      <c r="DL39" s="90">
        <v>7.5000000000000002E-4</v>
      </c>
      <c r="DM39" s="90">
        <v>7.5000000000000002E-4</v>
      </c>
      <c r="DN39" s="90">
        <v>7.5000000000000002E-4</v>
      </c>
      <c r="DO39" s="90">
        <v>7.5000000000000002E-4</v>
      </c>
      <c r="DP39" s="90">
        <v>7.5000000000000002E-4</v>
      </c>
      <c r="DQ39" s="90">
        <v>7.5000000000000002E-4</v>
      </c>
      <c r="DR39" s="94">
        <v>7.5000000000000002E-4</v>
      </c>
    </row>
    <row r="40" spans="1:122" x14ac:dyDescent="0.35">
      <c r="B40" s="47">
        <f t="shared" si="1"/>
        <v>2035</v>
      </c>
      <c r="C40">
        <v>8.8455706774820293E-3</v>
      </c>
      <c r="D40">
        <v>8.8455706774820293E-3</v>
      </c>
      <c r="E40">
        <v>8.8455706774820293E-3</v>
      </c>
      <c r="F40">
        <v>8.8455706774820293E-3</v>
      </c>
      <c r="G40">
        <v>8.8455706774820293E-3</v>
      </c>
      <c r="H40">
        <v>8.8455706774820293E-3</v>
      </c>
      <c r="I40">
        <v>8.8455706774820293E-3</v>
      </c>
      <c r="J40">
        <v>8.8455706774820293E-3</v>
      </c>
      <c r="K40">
        <v>8.8455706774820293E-3</v>
      </c>
      <c r="L40">
        <v>8.8455706774820293E-3</v>
      </c>
      <c r="M40">
        <v>8.8455706774820293E-3</v>
      </c>
      <c r="N40">
        <v>8.8455706774820293E-3</v>
      </c>
      <c r="O40">
        <v>8.8455706774820293E-3</v>
      </c>
      <c r="P40">
        <v>8.8455706774820293E-3</v>
      </c>
      <c r="Q40">
        <v>8.8455706774820293E-3</v>
      </c>
      <c r="R40">
        <v>8.8455706774820293E-3</v>
      </c>
      <c r="S40">
        <v>8.8455706774820293E-3</v>
      </c>
      <c r="T40">
        <v>8.8455706774820293E-3</v>
      </c>
      <c r="U40">
        <v>8.8455706774820293E-3</v>
      </c>
      <c r="V40">
        <v>8.8455706774820293E-3</v>
      </c>
      <c r="W40">
        <v>8.8455706774820293E-3</v>
      </c>
      <c r="X40">
        <v>8.5709940018443547E-3</v>
      </c>
      <c r="Y40">
        <v>8.2964173262066784E-3</v>
      </c>
      <c r="Z40">
        <v>5.0136504066056273E-3</v>
      </c>
      <c r="AA40">
        <v>4.8420399843320805E-3</v>
      </c>
      <c r="AB40">
        <v>4.6704295620585336E-3</v>
      </c>
      <c r="AC40">
        <v>4.4988191397849868E-3</v>
      </c>
      <c r="AD40">
        <v>4.3272087175114399E-3</v>
      </c>
      <c r="AE40">
        <v>4.1555982952378931E-3</v>
      </c>
      <c r="AF40">
        <v>3.9839878729643462E-3</v>
      </c>
      <c r="AG40">
        <v>3.8123774506908003E-3</v>
      </c>
      <c r="AH40">
        <v>3.8123774506908003E-3</v>
      </c>
      <c r="AI40">
        <v>3.8123774506908003E-3</v>
      </c>
      <c r="AJ40">
        <v>3.8123774506908003E-3</v>
      </c>
      <c r="AK40">
        <v>3.8123774506908003E-3</v>
      </c>
      <c r="AL40">
        <v>3.8123774506908003E-3</v>
      </c>
      <c r="AM40">
        <v>3.8123774506908003E-3</v>
      </c>
      <c r="AN40">
        <v>3.8123774506908003E-3</v>
      </c>
      <c r="AO40">
        <v>3.8123774506908003E-3</v>
      </c>
      <c r="AP40">
        <v>3.8123774506908003E-3</v>
      </c>
      <c r="AQ40">
        <v>3.8123774506908003E-3</v>
      </c>
      <c r="AR40">
        <v>3.9960705119323012E-3</v>
      </c>
      <c r="AS40">
        <v>4.1797635731738031E-3</v>
      </c>
      <c r="AT40">
        <v>4.3634566344153041E-3</v>
      </c>
      <c r="AU40">
        <v>4.5471496956568051E-3</v>
      </c>
      <c r="AV40">
        <v>7.5693484110372919E-3</v>
      </c>
      <c r="AW40">
        <v>7.5693484110372919E-3</v>
      </c>
      <c r="AX40">
        <v>7.5693484110372919E-3</v>
      </c>
      <c r="AY40">
        <v>7.5693484110372919E-3</v>
      </c>
      <c r="AZ40">
        <v>7.5693484110372919E-3</v>
      </c>
      <c r="BA40">
        <v>7.5693484110372919E-3</v>
      </c>
      <c r="BB40">
        <v>7.5693484110372919E-3</v>
      </c>
      <c r="BC40">
        <v>7.5693484110372919E-3</v>
      </c>
      <c r="BD40">
        <v>7.5693484110372919E-3</v>
      </c>
      <c r="BE40">
        <v>7.5693484110372919E-3</v>
      </c>
      <c r="BF40">
        <v>7.5693484110372919E-3</v>
      </c>
      <c r="BG40">
        <v>7.5693484110372919E-3</v>
      </c>
      <c r="BH40">
        <v>7.5693484110372919E-3</v>
      </c>
      <c r="BI40">
        <v>7.5693484110372919E-3</v>
      </c>
      <c r="BJ40">
        <v>7.5693484110372919E-3</v>
      </c>
      <c r="BK40">
        <v>7.5693484110372919E-3</v>
      </c>
      <c r="BL40">
        <v>7.26283713893213E-3</v>
      </c>
      <c r="BM40">
        <v>6.9563258668269654E-3</v>
      </c>
      <c r="BN40">
        <v>6.6498145947218052E-3</v>
      </c>
      <c r="BO40">
        <v>6.3433033226166441E-3</v>
      </c>
      <c r="BP40">
        <v>6.0367920505114761E-3</v>
      </c>
      <c r="BQ40">
        <v>6.0367920505114761E-3</v>
      </c>
      <c r="BR40">
        <v>6.0367920505114761E-3</v>
      </c>
      <c r="BS40">
        <v>6.0367920505114761E-3</v>
      </c>
      <c r="BT40">
        <v>6.0367920505114761E-3</v>
      </c>
      <c r="BU40">
        <v>6.0367920505114761E-3</v>
      </c>
      <c r="BV40">
        <v>6.0367920505114761E-3</v>
      </c>
      <c r="BW40">
        <v>6.0367920505114761E-3</v>
      </c>
      <c r="BX40">
        <v>6.0367920505114761E-3</v>
      </c>
      <c r="BY40">
        <v>6.0367920505114761E-3</v>
      </c>
      <c r="BZ40">
        <v>6.0367920505114761E-3</v>
      </c>
      <c r="CA40">
        <v>6.0367920505114761E-3</v>
      </c>
      <c r="CB40">
        <v>6.0367920505114761E-3</v>
      </c>
      <c r="CC40">
        <v>6.0367920505114761E-3</v>
      </c>
      <c r="CD40">
        <v>6.0367920505114761E-3</v>
      </c>
      <c r="CE40">
        <v>6.0367920505114761E-3</v>
      </c>
      <c r="CF40">
        <v>6.0367920505114761E-3</v>
      </c>
      <c r="CG40">
        <v>6.0367920505114761E-3</v>
      </c>
      <c r="CH40">
        <v>6.0367920505114761E-3</v>
      </c>
      <c r="CI40">
        <v>6.0367920505114761E-3</v>
      </c>
      <c r="CJ40">
        <v>6.0367920505114761E-3</v>
      </c>
      <c r="CK40">
        <v>5.5081128454603301E-3</v>
      </c>
      <c r="CL40">
        <v>4.9794336404091841E-3</v>
      </c>
      <c r="CM40" s="90">
        <v>4.4507544353580338E-3</v>
      </c>
      <c r="CN40" s="90">
        <v>3.9220752303068835E-3</v>
      </c>
      <c r="CO40" s="90">
        <v>3.3933960252557375E-3</v>
      </c>
      <c r="CP40" s="90">
        <v>2.8647168202045894E-3</v>
      </c>
      <c r="CQ40" s="90">
        <v>2.3360376151534412E-3</v>
      </c>
      <c r="CR40" s="90">
        <v>1.8073584101022931E-3</v>
      </c>
      <c r="CS40" s="90">
        <v>1.2786792050511466E-3</v>
      </c>
      <c r="CT40" s="90">
        <v>7.5000000000000002E-4</v>
      </c>
      <c r="CU40" s="90">
        <v>7.5000000000000002E-4</v>
      </c>
      <c r="CV40" s="90">
        <v>7.5000000000000002E-4</v>
      </c>
      <c r="CW40" s="90">
        <v>7.5000000000000002E-4</v>
      </c>
      <c r="CX40" s="90">
        <v>7.5000000000000002E-4</v>
      </c>
      <c r="CY40" s="90">
        <v>7.5000000000000002E-4</v>
      </c>
      <c r="CZ40" s="90">
        <v>7.5000000000000002E-4</v>
      </c>
      <c r="DA40" s="90">
        <v>7.5000000000000002E-4</v>
      </c>
      <c r="DB40" s="90">
        <v>7.5000000000000002E-4</v>
      </c>
      <c r="DC40" s="90">
        <v>7.5000000000000002E-4</v>
      </c>
      <c r="DD40" s="90">
        <v>7.5000000000000002E-4</v>
      </c>
      <c r="DE40" s="90">
        <v>7.5000000000000002E-4</v>
      </c>
      <c r="DF40" s="90">
        <v>7.5000000000000002E-4</v>
      </c>
      <c r="DG40" s="90">
        <v>7.5000000000000002E-4</v>
      </c>
      <c r="DH40" s="90">
        <v>7.5000000000000002E-4</v>
      </c>
      <c r="DI40" s="90">
        <v>7.5000000000000002E-4</v>
      </c>
      <c r="DJ40" s="90">
        <v>7.5000000000000002E-4</v>
      </c>
      <c r="DK40" s="90">
        <v>7.5000000000000002E-4</v>
      </c>
      <c r="DL40" s="90">
        <v>7.5000000000000002E-4</v>
      </c>
      <c r="DM40" s="90">
        <v>7.5000000000000002E-4</v>
      </c>
      <c r="DN40" s="90">
        <v>7.5000000000000002E-4</v>
      </c>
      <c r="DO40" s="90">
        <v>7.5000000000000002E-4</v>
      </c>
      <c r="DP40" s="90">
        <v>7.5000000000000002E-4</v>
      </c>
      <c r="DQ40" s="90">
        <v>7.5000000000000002E-4</v>
      </c>
      <c r="DR40" s="94">
        <v>7.5000000000000002E-4</v>
      </c>
    </row>
    <row r="41" spans="1:122" x14ac:dyDescent="0.35">
      <c r="B41" s="47">
        <f t="shared" si="1"/>
        <v>2036</v>
      </c>
      <c r="C41">
        <v>8.8455706774820293E-3</v>
      </c>
      <c r="D41">
        <v>8.8455706774820293E-3</v>
      </c>
      <c r="E41">
        <v>8.8455706774820293E-3</v>
      </c>
      <c r="F41">
        <v>8.8455706774820293E-3</v>
      </c>
      <c r="G41">
        <v>8.8455706774820293E-3</v>
      </c>
      <c r="H41">
        <v>8.8455706774820293E-3</v>
      </c>
      <c r="I41">
        <v>8.8455706774820293E-3</v>
      </c>
      <c r="J41">
        <v>8.8455706774820293E-3</v>
      </c>
      <c r="K41">
        <v>8.8455706774820293E-3</v>
      </c>
      <c r="L41">
        <v>8.8455706774820293E-3</v>
      </c>
      <c r="M41">
        <v>8.8455706774820293E-3</v>
      </c>
      <c r="N41">
        <v>8.8455706774820293E-3</v>
      </c>
      <c r="O41">
        <v>8.8455706774820293E-3</v>
      </c>
      <c r="P41">
        <v>8.8455706774820293E-3</v>
      </c>
      <c r="Q41">
        <v>8.8455706774820293E-3</v>
      </c>
      <c r="R41">
        <v>8.8455706774820293E-3</v>
      </c>
      <c r="S41">
        <v>8.8455706774820293E-3</v>
      </c>
      <c r="T41">
        <v>8.8455706774820293E-3</v>
      </c>
      <c r="U41">
        <v>8.8455706774820293E-3</v>
      </c>
      <c r="V41">
        <v>8.8455706774820293E-3</v>
      </c>
      <c r="W41">
        <v>8.8455706774820293E-3</v>
      </c>
      <c r="X41">
        <v>8.5709940018443547E-3</v>
      </c>
      <c r="Y41">
        <v>8.2964173262066784E-3</v>
      </c>
      <c r="Z41">
        <v>5.0136504066056273E-3</v>
      </c>
      <c r="AA41">
        <v>4.8420399843320805E-3</v>
      </c>
      <c r="AB41">
        <v>4.6704295620585336E-3</v>
      </c>
      <c r="AC41">
        <v>4.4988191397849868E-3</v>
      </c>
      <c r="AD41">
        <v>4.3272087175114399E-3</v>
      </c>
      <c r="AE41">
        <v>4.1555982952378931E-3</v>
      </c>
      <c r="AF41">
        <v>3.9839878729643462E-3</v>
      </c>
      <c r="AG41">
        <v>3.8123774506908003E-3</v>
      </c>
      <c r="AH41">
        <v>3.8123774506908003E-3</v>
      </c>
      <c r="AI41">
        <v>3.8123774506908003E-3</v>
      </c>
      <c r="AJ41">
        <v>3.8123774506908003E-3</v>
      </c>
      <c r="AK41">
        <v>3.8123774506908003E-3</v>
      </c>
      <c r="AL41">
        <v>3.8123774506908003E-3</v>
      </c>
      <c r="AM41">
        <v>3.8123774506908003E-3</v>
      </c>
      <c r="AN41">
        <v>3.8123774506908003E-3</v>
      </c>
      <c r="AO41">
        <v>3.8123774506908003E-3</v>
      </c>
      <c r="AP41">
        <v>3.8123774506908003E-3</v>
      </c>
      <c r="AQ41">
        <v>3.8123774506908003E-3</v>
      </c>
      <c r="AR41">
        <v>3.9960705119323012E-3</v>
      </c>
      <c r="AS41">
        <v>4.1797635731738031E-3</v>
      </c>
      <c r="AT41">
        <v>4.3634566344153041E-3</v>
      </c>
      <c r="AU41">
        <v>4.5471496956568051E-3</v>
      </c>
      <c r="AV41">
        <v>7.5693484110372919E-3</v>
      </c>
      <c r="AW41">
        <v>7.5693484110372919E-3</v>
      </c>
      <c r="AX41">
        <v>7.5693484110372919E-3</v>
      </c>
      <c r="AY41">
        <v>7.5693484110372919E-3</v>
      </c>
      <c r="AZ41">
        <v>7.5693484110372919E-3</v>
      </c>
      <c r="BA41">
        <v>7.5693484110372919E-3</v>
      </c>
      <c r="BB41">
        <v>7.5693484110372919E-3</v>
      </c>
      <c r="BC41">
        <v>7.5693484110372919E-3</v>
      </c>
      <c r="BD41">
        <v>7.5693484110372919E-3</v>
      </c>
      <c r="BE41">
        <v>7.5693484110372919E-3</v>
      </c>
      <c r="BF41">
        <v>7.5693484110372919E-3</v>
      </c>
      <c r="BG41">
        <v>7.5693484110372919E-3</v>
      </c>
      <c r="BH41">
        <v>7.5693484110372919E-3</v>
      </c>
      <c r="BI41">
        <v>7.5693484110372919E-3</v>
      </c>
      <c r="BJ41">
        <v>7.5693484110372919E-3</v>
      </c>
      <c r="BK41">
        <v>7.5693484110372919E-3</v>
      </c>
      <c r="BL41">
        <v>7.26283713893213E-3</v>
      </c>
      <c r="BM41">
        <v>6.9563258668269654E-3</v>
      </c>
      <c r="BN41">
        <v>6.6498145947218052E-3</v>
      </c>
      <c r="BO41">
        <v>6.3433033226166441E-3</v>
      </c>
      <c r="BP41">
        <v>6.0367920505114761E-3</v>
      </c>
      <c r="BQ41">
        <v>6.0367920505114761E-3</v>
      </c>
      <c r="BR41">
        <v>6.0367920505114761E-3</v>
      </c>
      <c r="BS41">
        <v>6.0367920505114761E-3</v>
      </c>
      <c r="BT41">
        <v>6.0367920505114761E-3</v>
      </c>
      <c r="BU41">
        <v>6.0367920505114761E-3</v>
      </c>
      <c r="BV41">
        <v>6.0367920505114761E-3</v>
      </c>
      <c r="BW41">
        <v>6.0367920505114761E-3</v>
      </c>
      <c r="BX41">
        <v>6.0367920505114761E-3</v>
      </c>
      <c r="BY41">
        <v>6.0367920505114761E-3</v>
      </c>
      <c r="BZ41">
        <v>6.0367920505114761E-3</v>
      </c>
      <c r="CA41">
        <v>6.0367920505114761E-3</v>
      </c>
      <c r="CB41">
        <v>6.0367920505114761E-3</v>
      </c>
      <c r="CC41">
        <v>6.0367920505114761E-3</v>
      </c>
      <c r="CD41">
        <v>6.0367920505114761E-3</v>
      </c>
      <c r="CE41">
        <v>6.0367920505114761E-3</v>
      </c>
      <c r="CF41">
        <v>6.0367920505114761E-3</v>
      </c>
      <c r="CG41">
        <v>6.0367920505114761E-3</v>
      </c>
      <c r="CH41">
        <v>6.0367920505114761E-3</v>
      </c>
      <c r="CI41">
        <v>6.0367920505114761E-3</v>
      </c>
      <c r="CJ41">
        <v>6.0367920505114761E-3</v>
      </c>
      <c r="CK41">
        <v>5.5081128454603301E-3</v>
      </c>
      <c r="CL41">
        <v>4.9794336404091841E-3</v>
      </c>
      <c r="CM41" s="90">
        <v>4.4507544353580338E-3</v>
      </c>
      <c r="CN41" s="90">
        <v>3.9220752303068835E-3</v>
      </c>
      <c r="CO41" s="90">
        <v>3.3933960252557375E-3</v>
      </c>
      <c r="CP41" s="90">
        <v>2.8647168202045894E-3</v>
      </c>
      <c r="CQ41" s="90">
        <v>2.3360376151534412E-3</v>
      </c>
      <c r="CR41" s="90">
        <v>1.8073584101022931E-3</v>
      </c>
      <c r="CS41" s="90">
        <v>1.2786792050511466E-3</v>
      </c>
      <c r="CT41" s="90">
        <v>7.5000000000000002E-4</v>
      </c>
      <c r="CU41" s="90">
        <v>7.5000000000000002E-4</v>
      </c>
      <c r="CV41" s="90">
        <v>7.5000000000000002E-4</v>
      </c>
      <c r="CW41" s="90">
        <v>7.5000000000000002E-4</v>
      </c>
      <c r="CX41" s="90">
        <v>7.5000000000000002E-4</v>
      </c>
      <c r="CY41" s="90">
        <v>7.5000000000000002E-4</v>
      </c>
      <c r="CZ41" s="90">
        <v>7.5000000000000002E-4</v>
      </c>
      <c r="DA41" s="90">
        <v>7.5000000000000002E-4</v>
      </c>
      <c r="DB41" s="90">
        <v>7.5000000000000002E-4</v>
      </c>
      <c r="DC41" s="90">
        <v>7.5000000000000002E-4</v>
      </c>
      <c r="DD41" s="90">
        <v>7.5000000000000002E-4</v>
      </c>
      <c r="DE41" s="90">
        <v>7.5000000000000002E-4</v>
      </c>
      <c r="DF41" s="90">
        <v>7.5000000000000002E-4</v>
      </c>
      <c r="DG41" s="90">
        <v>7.5000000000000002E-4</v>
      </c>
      <c r="DH41" s="90">
        <v>7.5000000000000002E-4</v>
      </c>
      <c r="DI41" s="90">
        <v>7.5000000000000002E-4</v>
      </c>
      <c r="DJ41" s="90">
        <v>7.5000000000000002E-4</v>
      </c>
      <c r="DK41" s="90">
        <v>7.5000000000000002E-4</v>
      </c>
      <c r="DL41" s="90">
        <v>7.5000000000000002E-4</v>
      </c>
      <c r="DM41" s="90">
        <v>7.5000000000000002E-4</v>
      </c>
      <c r="DN41" s="90">
        <v>7.5000000000000002E-4</v>
      </c>
      <c r="DO41" s="90">
        <v>7.5000000000000002E-4</v>
      </c>
      <c r="DP41" s="90">
        <v>7.5000000000000002E-4</v>
      </c>
      <c r="DQ41" s="90">
        <v>7.5000000000000002E-4</v>
      </c>
      <c r="DR41" s="94">
        <v>7.5000000000000002E-4</v>
      </c>
    </row>
    <row r="42" spans="1:122" x14ac:dyDescent="0.35">
      <c r="B42" s="47">
        <f t="shared" si="1"/>
        <v>2037</v>
      </c>
      <c r="C42">
        <v>8.8455706774820293E-3</v>
      </c>
      <c r="D42">
        <v>8.8455706774820293E-3</v>
      </c>
      <c r="E42">
        <v>8.8455706774820293E-3</v>
      </c>
      <c r="F42">
        <v>8.8455706774820293E-3</v>
      </c>
      <c r="G42">
        <v>8.8455706774820293E-3</v>
      </c>
      <c r="H42">
        <v>8.8455706774820293E-3</v>
      </c>
      <c r="I42">
        <v>8.8455706774820293E-3</v>
      </c>
      <c r="J42">
        <v>8.8455706774820293E-3</v>
      </c>
      <c r="K42">
        <v>8.8455706774820293E-3</v>
      </c>
      <c r="L42">
        <v>8.8455706774820293E-3</v>
      </c>
      <c r="M42">
        <v>8.8455706774820293E-3</v>
      </c>
      <c r="N42">
        <v>8.8455706774820293E-3</v>
      </c>
      <c r="O42">
        <v>8.8455706774820293E-3</v>
      </c>
      <c r="P42">
        <v>8.8455706774820293E-3</v>
      </c>
      <c r="Q42">
        <v>8.8455706774820293E-3</v>
      </c>
      <c r="R42">
        <v>8.8455706774820293E-3</v>
      </c>
      <c r="S42">
        <v>8.8455706774820293E-3</v>
      </c>
      <c r="T42">
        <v>8.8455706774820293E-3</v>
      </c>
      <c r="U42">
        <v>8.8455706774820293E-3</v>
      </c>
      <c r="V42">
        <v>8.8455706774820293E-3</v>
      </c>
      <c r="W42">
        <v>8.8455706774820293E-3</v>
      </c>
      <c r="X42">
        <v>8.5709940018443547E-3</v>
      </c>
      <c r="Y42">
        <v>8.2964173262066784E-3</v>
      </c>
      <c r="Z42">
        <v>5.0136504066056273E-3</v>
      </c>
      <c r="AA42">
        <v>4.8420399843320805E-3</v>
      </c>
      <c r="AB42">
        <v>4.6704295620585336E-3</v>
      </c>
      <c r="AC42">
        <v>4.4988191397849868E-3</v>
      </c>
      <c r="AD42">
        <v>4.3272087175114399E-3</v>
      </c>
      <c r="AE42">
        <v>4.1555982952378931E-3</v>
      </c>
      <c r="AF42">
        <v>3.9839878729643462E-3</v>
      </c>
      <c r="AG42">
        <v>3.8123774506908003E-3</v>
      </c>
      <c r="AH42">
        <v>3.8123774506908003E-3</v>
      </c>
      <c r="AI42">
        <v>3.8123774506908003E-3</v>
      </c>
      <c r="AJ42">
        <v>3.8123774506908003E-3</v>
      </c>
      <c r="AK42">
        <v>3.8123774506908003E-3</v>
      </c>
      <c r="AL42">
        <v>3.8123774506908003E-3</v>
      </c>
      <c r="AM42">
        <v>3.8123774506908003E-3</v>
      </c>
      <c r="AN42">
        <v>3.8123774506908003E-3</v>
      </c>
      <c r="AO42">
        <v>3.8123774506908003E-3</v>
      </c>
      <c r="AP42">
        <v>3.8123774506908003E-3</v>
      </c>
      <c r="AQ42">
        <v>3.8123774506908003E-3</v>
      </c>
      <c r="AR42">
        <v>3.9960705119323012E-3</v>
      </c>
      <c r="AS42">
        <v>4.1797635731738031E-3</v>
      </c>
      <c r="AT42">
        <v>4.3634566344153041E-3</v>
      </c>
      <c r="AU42">
        <v>4.5471496956568051E-3</v>
      </c>
      <c r="AV42">
        <v>7.5693484110372919E-3</v>
      </c>
      <c r="AW42">
        <v>7.5693484110372919E-3</v>
      </c>
      <c r="AX42">
        <v>7.5693484110372919E-3</v>
      </c>
      <c r="AY42">
        <v>7.5693484110372919E-3</v>
      </c>
      <c r="AZ42">
        <v>7.5693484110372919E-3</v>
      </c>
      <c r="BA42">
        <v>7.5693484110372919E-3</v>
      </c>
      <c r="BB42">
        <v>7.5693484110372919E-3</v>
      </c>
      <c r="BC42">
        <v>7.5693484110372919E-3</v>
      </c>
      <c r="BD42">
        <v>7.5693484110372919E-3</v>
      </c>
      <c r="BE42">
        <v>7.5693484110372919E-3</v>
      </c>
      <c r="BF42">
        <v>7.5693484110372919E-3</v>
      </c>
      <c r="BG42">
        <v>7.5693484110372919E-3</v>
      </c>
      <c r="BH42">
        <v>7.5693484110372919E-3</v>
      </c>
      <c r="BI42">
        <v>7.5693484110372919E-3</v>
      </c>
      <c r="BJ42">
        <v>7.5693484110372919E-3</v>
      </c>
      <c r="BK42">
        <v>7.5693484110372919E-3</v>
      </c>
      <c r="BL42">
        <v>7.26283713893213E-3</v>
      </c>
      <c r="BM42">
        <v>6.9563258668269654E-3</v>
      </c>
      <c r="BN42">
        <v>6.6498145947218052E-3</v>
      </c>
      <c r="BO42">
        <v>6.3433033226166441E-3</v>
      </c>
      <c r="BP42">
        <v>6.0367920505114761E-3</v>
      </c>
      <c r="BQ42">
        <v>6.0367920505114761E-3</v>
      </c>
      <c r="BR42">
        <v>6.0367920505114761E-3</v>
      </c>
      <c r="BS42">
        <v>6.0367920505114761E-3</v>
      </c>
      <c r="BT42">
        <v>6.0367920505114761E-3</v>
      </c>
      <c r="BU42">
        <v>6.0367920505114761E-3</v>
      </c>
      <c r="BV42">
        <v>6.0367920505114761E-3</v>
      </c>
      <c r="BW42">
        <v>6.0367920505114761E-3</v>
      </c>
      <c r="BX42">
        <v>6.0367920505114761E-3</v>
      </c>
      <c r="BY42">
        <v>6.0367920505114761E-3</v>
      </c>
      <c r="BZ42">
        <v>6.0367920505114761E-3</v>
      </c>
      <c r="CA42">
        <v>6.0367920505114761E-3</v>
      </c>
      <c r="CB42">
        <v>6.0367920505114761E-3</v>
      </c>
      <c r="CC42">
        <v>6.0367920505114761E-3</v>
      </c>
      <c r="CD42">
        <v>6.0367920505114761E-3</v>
      </c>
      <c r="CE42">
        <v>6.0367920505114761E-3</v>
      </c>
      <c r="CF42">
        <v>6.0367920505114761E-3</v>
      </c>
      <c r="CG42">
        <v>6.0367920505114761E-3</v>
      </c>
      <c r="CH42">
        <v>6.0367920505114761E-3</v>
      </c>
      <c r="CI42">
        <v>6.0367920505114761E-3</v>
      </c>
      <c r="CJ42">
        <v>6.0367920505114761E-3</v>
      </c>
      <c r="CK42">
        <v>5.5081128454603301E-3</v>
      </c>
      <c r="CL42">
        <v>4.9794336404091841E-3</v>
      </c>
      <c r="CM42" s="90">
        <v>4.4507544353580338E-3</v>
      </c>
      <c r="CN42" s="90">
        <v>3.9220752303068835E-3</v>
      </c>
      <c r="CO42" s="90">
        <v>3.3933960252557375E-3</v>
      </c>
      <c r="CP42" s="90">
        <v>2.8647168202045894E-3</v>
      </c>
      <c r="CQ42" s="90">
        <v>2.3360376151534412E-3</v>
      </c>
      <c r="CR42" s="90">
        <v>1.8073584101022931E-3</v>
      </c>
      <c r="CS42" s="90">
        <v>1.2786792050511466E-3</v>
      </c>
      <c r="CT42" s="90">
        <v>7.5000000000000002E-4</v>
      </c>
      <c r="CU42" s="90">
        <v>7.5000000000000002E-4</v>
      </c>
      <c r="CV42" s="90">
        <v>7.5000000000000002E-4</v>
      </c>
      <c r="CW42" s="90">
        <v>7.5000000000000002E-4</v>
      </c>
      <c r="CX42" s="90">
        <v>7.5000000000000002E-4</v>
      </c>
      <c r="CY42" s="90">
        <v>7.5000000000000002E-4</v>
      </c>
      <c r="CZ42" s="90">
        <v>7.5000000000000002E-4</v>
      </c>
      <c r="DA42" s="90">
        <v>7.5000000000000002E-4</v>
      </c>
      <c r="DB42" s="90">
        <v>7.5000000000000002E-4</v>
      </c>
      <c r="DC42" s="90">
        <v>7.5000000000000002E-4</v>
      </c>
      <c r="DD42" s="90">
        <v>7.5000000000000002E-4</v>
      </c>
      <c r="DE42" s="90">
        <v>7.5000000000000002E-4</v>
      </c>
      <c r="DF42" s="90">
        <v>7.5000000000000002E-4</v>
      </c>
      <c r="DG42" s="90">
        <v>7.5000000000000002E-4</v>
      </c>
      <c r="DH42" s="90">
        <v>7.5000000000000002E-4</v>
      </c>
      <c r="DI42" s="90">
        <v>7.5000000000000002E-4</v>
      </c>
      <c r="DJ42" s="90">
        <v>7.5000000000000002E-4</v>
      </c>
      <c r="DK42" s="90">
        <v>7.5000000000000002E-4</v>
      </c>
      <c r="DL42" s="90">
        <v>7.5000000000000002E-4</v>
      </c>
      <c r="DM42" s="90">
        <v>7.5000000000000002E-4</v>
      </c>
      <c r="DN42" s="90">
        <v>7.5000000000000002E-4</v>
      </c>
      <c r="DO42" s="90">
        <v>7.5000000000000002E-4</v>
      </c>
      <c r="DP42" s="90">
        <v>7.5000000000000002E-4</v>
      </c>
      <c r="DQ42" s="90">
        <v>7.5000000000000002E-4</v>
      </c>
      <c r="DR42" s="94">
        <v>7.5000000000000002E-4</v>
      </c>
    </row>
    <row r="43" spans="1:122" x14ac:dyDescent="0.35">
      <c r="B43" s="47">
        <f t="shared" si="1"/>
        <v>2038</v>
      </c>
      <c r="C43">
        <v>8.8455706774820293E-3</v>
      </c>
      <c r="D43">
        <v>8.8455706774820293E-3</v>
      </c>
      <c r="E43">
        <v>8.8455706774820293E-3</v>
      </c>
      <c r="F43">
        <v>8.8455706774820293E-3</v>
      </c>
      <c r="G43">
        <v>8.8455706774820293E-3</v>
      </c>
      <c r="H43">
        <v>8.8455706774820293E-3</v>
      </c>
      <c r="I43">
        <v>8.8455706774820293E-3</v>
      </c>
      <c r="J43">
        <v>8.8455706774820293E-3</v>
      </c>
      <c r="K43">
        <v>8.8455706774820293E-3</v>
      </c>
      <c r="L43">
        <v>8.8455706774820293E-3</v>
      </c>
      <c r="M43">
        <v>8.8455706774820293E-3</v>
      </c>
      <c r="N43">
        <v>8.8455706774820293E-3</v>
      </c>
      <c r="O43">
        <v>8.8455706774820293E-3</v>
      </c>
      <c r="P43">
        <v>8.8455706774820293E-3</v>
      </c>
      <c r="Q43">
        <v>8.8455706774820293E-3</v>
      </c>
      <c r="R43">
        <v>8.8455706774820293E-3</v>
      </c>
      <c r="S43">
        <v>8.8455706774820293E-3</v>
      </c>
      <c r="T43">
        <v>8.8455706774820293E-3</v>
      </c>
      <c r="U43">
        <v>8.8455706774820293E-3</v>
      </c>
      <c r="V43">
        <v>8.8455706774820293E-3</v>
      </c>
      <c r="W43">
        <v>8.8455706774820293E-3</v>
      </c>
      <c r="X43">
        <v>8.5709940018443547E-3</v>
      </c>
      <c r="Y43">
        <v>8.2964173262066784E-3</v>
      </c>
      <c r="Z43">
        <v>5.0136504066056273E-3</v>
      </c>
      <c r="AA43">
        <v>4.8420399843320805E-3</v>
      </c>
      <c r="AB43">
        <v>4.6704295620585336E-3</v>
      </c>
      <c r="AC43">
        <v>4.4988191397849868E-3</v>
      </c>
      <c r="AD43">
        <v>4.3272087175114399E-3</v>
      </c>
      <c r="AE43">
        <v>4.1555982952378931E-3</v>
      </c>
      <c r="AF43">
        <v>3.9839878729643462E-3</v>
      </c>
      <c r="AG43">
        <v>3.8123774506908003E-3</v>
      </c>
      <c r="AH43">
        <v>3.8123774506908003E-3</v>
      </c>
      <c r="AI43">
        <v>3.8123774506908003E-3</v>
      </c>
      <c r="AJ43">
        <v>3.8123774506908003E-3</v>
      </c>
      <c r="AK43">
        <v>3.8123774506908003E-3</v>
      </c>
      <c r="AL43">
        <v>3.8123774506908003E-3</v>
      </c>
      <c r="AM43">
        <v>3.8123774506908003E-3</v>
      </c>
      <c r="AN43">
        <v>3.8123774506908003E-3</v>
      </c>
      <c r="AO43">
        <v>3.8123774506908003E-3</v>
      </c>
      <c r="AP43">
        <v>3.8123774506908003E-3</v>
      </c>
      <c r="AQ43">
        <v>3.8123774506908003E-3</v>
      </c>
      <c r="AR43">
        <v>3.9960705119323012E-3</v>
      </c>
      <c r="AS43">
        <v>4.1797635731738031E-3</v>
      </c>
      <c r="AT43">
        <v>4.3634566344153041E-3</v>
      </c>
      <c r="AU43">
        <v>4.5471496956568051E-3</v>
      </c>
      <c r="AV43">
        <v>7.5693484110372919E-3</v>
      </c>
      <c r="AW43">
        <v>7.5693484110372919E-3</v>
      </c>
      <c r="AX43">
        <v>7.5693484110372919E-3</v>
      </c>
      <c r="AY43">
        <v>7.5693484110372919E-3</v>
      </c>
      <c r="AZ43">
        <v>7.5693484110372919E-3</v>
      </c>
      <c r="BA43">
        <v>7.5693484110372919E-3</v>
      </c>
      <c r="BB43">
        <v>7.5693484110372919E-3</v>
      </c>
      <c r="BC43">
        <v>7.5693484110372919E-3</v>
      </c>
      <c r="BD43">
        <v>7.5693484110372919E-3</v>
      </c>
      <c r="BE43">
        <v>7.5693484110372919E-3</v>
      </c>
      <c r="BF43">
        <v>7.5693484110372919E-3</v>
      </c>
      <c r="BG43">
        <v>7.5693484110372919E-3</v>
      </c>
      <c r="BH43">
        <v>7.5693484110372919E-3</v>
      </c>
      <c r="BI43">
        <v>7.5693484110372919E-3</v>
      </c>
      <c r="BJ43">
        <v>7.5693484110372919E-3</v>
      </c>
      <c r="BK43">
        <v>7.5693484110372919E-3</v>
      </c>
      <c r="BL43">
        <v>7.26283713893213E-3</v>
      </c>
      <c r="BM43">
        <v>6.9563258668269654E-3</v>
      </c>
      <c r="BN43">
        <v>6.6498145947218052E-3</v>
      </c>
      <c r="BO43">
        <v>6.3433033226166441E-3</v>
      </c>
      <c r="BP43">
        <v>6.0367920505114761E-3</v>
      </c>
      <c r="BQ43">
        <v>6.0367920505114761E-3</v>
      </c>
      <c r="BR43">
        <v>6.0367920505114761E-3</v>
      </c>
      <c r="BS43">
        <v>6.0367920505114761E-3</v>
      </c>
      <c r="BT43">
        <v>6.0367920505114761E-3</v>
      </c>
      <c r="BU43">
        <v>6.0367920505114761E-3</v>
      </c>
      <c r="BV43">
        <v>6.0367920505114761E-3</v>
      </c>
      <c r="BW43">
        <v>6.0367920505114761E-3</v>
      </c>
      <c r="BX43">
        <v>6.0367920505114761E-3</v>
      </c>
      <c r="BY43">
        <v>6.0367920505114761E-3</v>
      </c>
      <c r="BZ43">
        <v>6.0367920505114761E-3</v>
      </c>
      <c r="CA43">
        <v>6.0367920505114761E-3</v>
      </c>
      <c r="CB43">
        <v>6.0367920505114761E-3</v>
      </c>
      <c r="CC43">
        <v>6.0367920505114761E-3</v>
      </c>
      <c r="CD43">
        <v>6.0367920505114761E-3</v>
      </c>
      <c r="CE43">
        <v>6.0367920505114761E-3</v>
      </c>
      <c r="CF43">
        <v>6.0367920505114761E-3</v>
      </c>
      <c r="CG43">
        <v>6.0367920505114761E-3</v>
      </c>
      <c r="CH43">
        <v>6.0367920505114761E-3</v>
      </c>
      <c r="CI43">
        <v>6.0367920505114761E-3</v>
      </c>
      <c r="CJ43">
        <v>6.0367920505114761E-3</v>
      </c>
      <c r="CK43">
        <v>5.5081128454603301E-3</v>
      </c>
      <c r="CL43">
        <v>4.9794336404091841E-3</v>
      </c>
      <c r="CM43" s="90">
        <v>4.4507544353580338E-3</v>
      </c>
      <c r="CN43" s="90">
        <v>3.9220752303068835E-3</v>
      </c>
      <c r="CO43" s="90">
        <v>3.3933960252557375E-3</v>
      </c>
      <c r="CP43" s="90">
        <v>2.8647168202045894E-3</v>
      </c>
      <c r="CQ43" s="90">
        <v>2.3360376151534412E-3</v>
      </c>
      <c r="CR43" s="90">
        <v>1.8073584101022931E-3</v>
      </c>
      <c r="CS43" s="90">
        <v>1.2786792050511466E-3</v>
      </c>
      <c r="CT43" s="90">
        <v>7.5000000000000002E-4</v>
      </c>
      <c r="CU43" s="90">
        <v>7.5000000000000002E-4</v>
      </c>
      <c r="CV43" s="90">
        <v>7.5000000000000002E-4</v>
      </c>
      <c r="CW43" s="90">
        <v>7.5000000000000002E-4</v>
      </c>
      <c r="CX43" s="90">
        <v>7.5000000000000002E-4</v>
      </c>
      <c r="CY43" s="90">
        <v>7.5000000000000002E-4</v>
      </c>
      <c r="CZ43" s="90">
        <v>7.5000000000000002E-4</v>
      </c>
      <c r="DA43" s="90">
        <v>7.5000000000000002E-4</v>
      </c>
      <c r="DB43" s="90">
        <v>7.5000000000000002E-4</v>
      </c>
      <c r="DC43" s="90">
        <v>7.5000000000000002E-4</v>
      </c>
      <c r="DD43" s="90">
        <v>7.5000000000000002E-4</v>
      </c>
      <c r="DE43" s="90">
        <v>7.5000000000000002E-4</v>
      </c>
      <c r="DF43" s="90">
        <v>7.5000000000000002E-4</v>
      </c>
      <c r="DG43" s="90">
        <v>7.5000000000000002E-4</v>
      </c>
      <c r="DH43" s="90">
        <v>7.5000000000000002E-4</v>
      </c>
      <c r="DI43" s="90">
        <v>7.5000000000000002E-4</v>
      </c>
      <c r="DJ43" s="90">
        <v>7.5000000000000002E-4</v>
      </c>
      <c r="DK43" s="90">
        <v>7.5000000000000002E-4</v>
      </c>
      <c r="DL43" s="90">
        <v>7.5000000000000002E-4</v>
      </c>
      <c r="DM43" s="90">
        <v>7.5000000000000002E-4</v>
      </c>
      <c r="DN43" s="90">
        <v>7.5000000000000002E-4</v>
      </c>
      <c r="DO43" s="90">
        <v>7.5000000000000002E-4</v>
      </c>
      <c r="DP43" s="90">
        <v>7.5000000000000002E-4</v>
      </c>
      <c r="DQ43" s="90">
        <v>7.5000000000000002E-4</v>
      </c>
      <c r="DR43" s="94">
        <v>7.5000000000000002E-4</v>
      </c>
    </row>
    <row r="44" spans="1:122" x14ac:dyDescent="0.35">
      <c r="B44" s="47">
        <f t="shared" si="1"/>
        <v>2039</v>
      </c>
      <c r="C44">
        <v>8.8455706774820293E-3</v>
      </c>
      <c r="D44">
        <v>8.8455706774820293E-3</v>
      </c>
      <c r="E44">
        <v>8.8455706774820293E-3</v>
      </c>
      <c r="F44">
        <v>8.8455706774820293E-3</v>
      </c>
      <c r="G44">
        <v>8.8455706774820293E-3</v>
      </c>
      <c r="H44">
        <v>8.8455706774820293E-3</v>
      </c>
      <c r="I44">
        <v>8.8455706774820293E-3</v>
      </c>
      <c r="J44">
        <v>8.8455706774820293E-3</v>
      </c>
      <c r="K44">
        <v>8.8455706774820293E-3</v>
      </c>
      <c r="L44">
        <v>8.8455706774820293E-3</v>
      </c>
      <c r="M44">
        <v>8.8455706774820293E-3</v>
      </c>
      <c r="N44">
        <v>8.8455706774820293E-3</v>
      </c>
      <c r="O44">
        <v>8.8455706774820293E-3</v>
      </c>
      <c r="P44">
        <v>8.8455706774820293E-3</v>
      </c>
      <c r="Q44">
        <v>8.8455706774820293E-3</v>
      </c>
      <c r="R44">
        <v>8.8455706774820293E-3</v>
      </c>
      <c r="S44">
        <v>8.8455706774820293E-3</v>
      </c>
      <c r="T44">
        <v>8.8455706774820293E-3</v>
      </c>
      <c r="U44">
        <v>8.8455706774820293E-3</v>
      </c>
      <c r="V44">
        <v>8.8455706774820293E-3</v>
      </c>
      <c r="W44">
        <v>8.8455706774820293E-3</v>
      </c>
      <c r="X44">
        <v>8.5709940018443547E-3</v>
      </c>
      <c r="Y44">
        <v>8.2964173262066784E-3</v>
      </c>
      <c r="Z44">
        <v>5.0136504066056273E-3</v>
      </c>
      <c r="AA44">
        <v>4.8420399843320805E-3</v>
      </c>
      <c r="AB44">
        <v>4.6704295620585336E-3</v>
      </c>
      <c r="AC44">
        <v>4.4988191397849868E-3</v>
      </c>
      <c r="AD44">
        <v>4.3272087175114399E-3</v>
      </c>
      <c r="AE44">
        <v>4.1555982952378931E-3</v>
      </c>
      <c r="AF44">
        <v>3.9839878729643462E-3</v>
      </c>
      <c r="AG44">
        <v>3.8123774506908003E-3</v>
      </c>
      <c r="AH44">
        <v>3.8123774506908003E-3</v>
      </c>
      <c r="AI44">
        <v>3.8123774506908003E-3</v>
      </c>
      <c r="AJ44">
        <v>3.8123774506908003E-3</v>
      </c>
      <c r="AK44">
        <v>3.8123774506908003E-3</v>
      </c>
      <c r="AL44">
        <v>3.8123774506908003E-3</v>
      </c>
      <c r="AM44">
        <v>3.8123774506908003E-3</v>
      </c>
      <c r="AN44">
        <v>3.8123774506908003E-3</v>
      </c>
      <c r="AO44">
        <v>3.8123774506908003E-3</v>
      </c>
      <c r="AP44">
        <v>3.8123774506908003E-3</v>
      </c>
      <c r="AQ44">
        <v>3.8123774506908003E-3</v>
      </c>
      <c r="AR44">
        <v>3.9960705119323012E-3</v>
      </c>
      <c r="AS44">
        <v>4.1797635731738031E-3</v>
      </c>
      <c r="AT44">
        <v>4.3634566344153041E-3</v>
      </c>
      <c r="AU44">
        <v>4.5471496956568051E-3</v>
      </c>
      <c r="AV44">
        <v>7.5693484110372919E-3</v>
      </c>
      <c r="AW44">
        <v>7.5693484110372919E-3</v>
      </c>
      <c r="AX44">
        <v>7.5693484110372919E-3</v>
      </c>
      <c r="AY44">
        <v>7.5693484110372919E-3</v>
      </c>
      <c r="AZ44">
        <v>7.5693484110372919E-3</v>
      </c>
      <c r="BA44">
        <v>7.5693484110372919E-3</v>
      </c>
      <c r="BB44">
        <v>7.5693484110372919E-3</v>
      </c>
      <c r="BC44">
        <v>7.5693484110372919E-3</v>
      </c>
      <c r="BD44">
        <v>7.5693484110372919E-3</v>
      </c>
      <c r="BE44">
        <v>7.5693484110372919E-3</v>
      </c>
      <c r="BF44">
        <v>7.5693484110372919E-3</v>
      </c>
      <c r="BG44">
        <v>7.5693484110372919E-3</v>
      </c>
      <c r="BH44">
        <v>7.5693484110372919E-3</v>
      </c>
      <c r="BI44">
        <v>7.5693484110372919E-3</v>
      </c>
      <c r="BJ44">
        <v>7.5693484110372919E-3</v>
      </c>
      <c r="BK44">
        <v>7.5693484110372919E-3</v>
      </c>
      <c r="BL44">
        <v>7.26283713893213E-3</v>
      </c>
      <c r="BM44">
        <v>6.9563258668269654E-3</v>
      </c>
      <c r="BN44">
        <v>6.6498145947218052E-3</v>
      </c>
      <c r="BO44">
        <v>6.3433033226166441E-3</v>
      </c>
      <c r="BP44">
        <v>6.0367920505114761E-3</v>
      </c>
      <c r="BQ44">
        <v>6.0367920505114761E-3</v>
      </c>
      <c r="BR44">
        <v>6.0367920505114761E-3</v>
      </c>
      <c r="BS44">
        <v>6.0367920505114761E-3</v>
      </c>
      <c r="BT44">
        <v>6.0367920505114761E-3</v>
      </c>
      <c r="BU44">
        <v>6.0367920505114761E-3</v>
      </c>
      <c r="BV44">
        <v>6.0367920505114761E-3</v>
      </c>
      <c r="BW44">
        <v>6.0367920505114761E-3</v>
      </c>
      <c r="BX44">
        <v>6.0367920505114761E-3</v>
      </c>
      <c r="BY44">
        <v>6.0367920505114761E-3</v>
      </c>
      <c r="BZ44">
        <v>6.0367920505114761E-3</v>
      </c>
      <c r="CA44">
        <v>6.0367920505114761E-3</v>
      </c>
      <c r="CB44">
        <v>6.0367920505114761E-3</v>
      </c>
      <c r="CC44">
        <v>6.0367920505114761E-3</v>
      </c>
      <c r="CD44">
        <v>6.0367920505114761E-3</v>
      </c>
      <c r="CE44">
        <v>6.0367920505114761E-3</v>
      </c>
      <c r="CF44">
        <v>6.0367920505114761E-3</v>
      </c>
      <c r="CG44">
        <v>6.0367920505114761E-3</v>
      </c>
      <c r="CH44">
        <v>6.0367920505114761E-3</v>
      </c>
      <c r="CI44">
        <v>6.0367920505114761E-3</v>
      </c>
      <c r="CJ44">
        <v>6.0367920505114761E-3</v>
      </c>
      <c r="CK44">
        <v>5.5081128454603301E-3</v>
      </c>
      <c r="CL44">
        <v>4.9794336404091841E-3</v>
      </c>
      <c r="CM44" s="90">
        <v>4.4507544353580338E-3</v>
      </c>
      <c r="CN44" s="90">
        <v>3.9220752303068835E-3</v>
      </c>
      <c r="CO44" s="90">
        <v>3.3933960252557375E-3</v>
      </c>
      <c r="CP44" s="90">
        <v>2.8647168202045894E-3</v>
      </c>
      <c r="CQ44" s="90">
        <v>2.3360376151534412E-3</v>
      </c>
      <c r="CR44" s="90">
        <v>1.8073584101022931E-3</v>
      </c>
      <c r="CS44" s="90">
        <v>1.2786792050511466E-3</v>
      </c>
      <c r="CT44" s="90">
        <v>7.5000000000000002E-4</v>
      </c>
      <c r="CU44" s="90">
        <v>7.5000000000000002E-4</v>
      </c>
      <c r="CV44" s="90">
        <v>7.5000000000000002E-4</v>
      </c>
      <c r="CW44" s="90">
        <v>7.5000000000000002E-4</v>
      </c>
      <c r="CX44" s="90">
        <v>7.5000000000000002E-4</v>
      </c>
      <c r="CY44" s="90">
        <v>7.5000000000000002E-4</v>
      </c>
      <c r="CZ44" s="90">
        <v>7.5000000000000002E-4</v>
      </c>
      <c r="DA44" s="90">
        <v>7.5000000000000002E-4</v>
      </c>
      <c r="DB44" s="90">
        <v>7.5000000000000002E-4</v>
      </c>
      <c r="DC44" s="90">
        <v>7.5000000000000002E-4</v>
      </c>
      <c r="DD44" s="90">
        <v>7.5000000000000002E-4</v>
      </c>
      <c r="DE44" s="90">
        <v>7.5000000000000002E-4</v>
      </c>
      <c r="DF44" s="90">
        <v>7.5000000000000002E-4</v>
      </c>
      <c r="DG44" s="90">
        <v>7.5000000000000002E-4</v>
      </c>
      <c r="DH44" s="90">
        <v>7.5000000000000002E-4</v>
      </c>
      <c r="DI44" s="90">
        <v>7.5000000000000002E-4</v>
      </c>
      <c r="DJ44" s="90">
        <v>7.5000000000000002E-4</v>
      </c>
      <c r="DK44" s="90">
        <v>7.5000000000000002E-4</v>
      </c>
      <c r="DL44" s="90">
        <v>7.5000000000000002E-4</v>
      </c>
      <c r="DM44" s="90">
        <v>7.5000000000000002E-4</v>
      </c>
      <c r="DN44" s="90">
        <v>7.5000000000000002E-4</v>
      </c>
      <c r="DO44" s="90">
        <v>7.5000000000000002E-4</v>
      </c>
      <c r="DP44" s="90">
        <v>7.5000000000000002E-4</v>
      </c>
      <c r="DQ44" s="90">
        <v>7.5000000000000002E-4</v>
      </c>
      <c r="DR44" s="94">
        <v>7.5000000000000002E-4</v>
      </c>
    </row>
    <row r="45" spans="1:122" x14ac:dyDescent="0.35">
      <c r="B45" s="47">
        <f t="shared" si="1"/>
        <v>2040</v>
      </c>
      <c r="C45">
        <v>7.0764565419856248E-3</v>
      </c>
      <c r="D45">
        <v>7.0764565419856248E-3</v>
      </c>
      <c r="E45">
        <v>7.0764565419856248E-3</v>
      </c>
      <c r="F45">
        <v>7.0764565419856248E-3</v>
      </c>
      <c r="G45">
        <v>7.0764565419856248E-3</v>
      </c>
      <c r="H45">
        <v>7.0764565419856248E-3</v>
      </c>
      <c r="I45">
        <v>7.0764565419856248E-3</v>
      </c>
      <c r="J45">
        <v>7.0764565419856248E-3</v>
      </c>
      <c r="K45">
        <v>7.0764565419856248E-3</v>
      </c>
      <c r="L45">
        <v>7.0764565419856248E-3</v>
      </c>
      <c r="M45">
        <v>7.0764565419856248E-3</v>
      </c>
      <c r="N45">
        <v>7.0764565419856248E-3</v>
      </c>
      <c r="O45">
        <v>7.0764565419856248E-3</v>
      </c>
      <c r="P45">
        <v>7.0764565419856248E-3</v>
      </c>
      <c r="Q45">
        <v>7.0764565419856248E-3</v>
      </c>
      <c r="R45">
        <v>7.0764565419856248E-3</v>
      </c>
      <c r="S45">
        <v>7.0764565419856248E-3</v>
      </c>
      <c r="T45">
        <v>7.0764565419856248E-3</v>
      </c>
      <c r="U45">
        <v>7.0764565419856248E-3</v>
      </c>
      <c r="V45">
        <v>7.0764565419856248E-3</v>
      </c>
      <c r="W45">
        <v>7.0764565419856248E-3</v>
      </c>
      <c r="X45">
        <v>6.8567952014754836E-3</v>
      </c>
      <c r="Y45">
        <v>6.6371338609653423E-3</v>
      </c>
      <c r="Z45">
        <v>4.0109203252845019E-3</v>
      </c>
      <c r="AA45">
        <v>3.8736319874656646E-3</v>
      </c>
      <c r="AB45">
        <v>3.7363436496468268E-3</v>
      </c>
      <c r="AC45">
        <v>3.5990553118279891E-3</v>
      </c>
      <c r="AD45">
        <v>3.4617669740091518E-3</v>
      </c>
      <c r="AE45">
        <v>3.3244786361903145E-3</v>
      </c>
      <c r="AF45">
        <v>3.1871902983714767E-3</v>
      </c>
      <c r="AG45">
        <v>3.0499019605526407E-3</v>
      </c>
      <c r="AH45">
        <v>3.0499019605526407E-3</v>
      </c>
      <c r="AI45">
        <v>3.0499019605526407E-3</v>
      </c>
      <c r="AJ45">
        <v>3.0499019605526407E-3</v>
      </c>
      <c r="AK45">
        <v>3.0499019605526407E-3</v>
      </c>
      <c r="AL45">
        <v>3.0499019605526407E-3</v>
      </c>
      <c r="AM45">
        <v>3.0499019605526407E-3</v>
      </c>
      <c r="AN45">
        <v>3.0499019605526407E-3</v>
      </c>
      <c r="AO45">
        <v>3.0499019605526407E-3</v>
      </c>
      <c r="AP45">
        <v>3.0499019605526407E-3</v>
      </c>
      <c r="AQ45">
        <v>3.0499019605526407E-3</v>
      </c>
      <c r="AR45">
        <v>3.1968564095458413E-3</v>
      </c>
      <c r="AS45">
        <v>3.343810858539042E-3</v>
      </c>
      <c r="AT45">
        <v>3.490765307532243E-3</v>
      </c>
      <c r="AU45">
        <v>3.637719756525444E-3</v>
      </c>
      <c r="AV45">
        <v>6.0554787288298328E-3</v>
      </c>
      <c r="AW45">
        <v>6.0554787288298328E-3</v>
      </c>
      <c r="AX45">
        <v>6.0554787288298328E-3</v>
      </c>
      <c r="AY45">
        <v>6.0554787288298328E-3</v>
      </c>
      <c r="AZ45">
        <v>6.0554787288298328E-3</v>
      </c>
      <c r="BA45">
        <v>6.0554787288298328E-3</v>
      </c>
      <c r="BB45">
        <v>6.0554787288298328E-3</v>
      </c>
      <c r="BC45">
        <v>6.0554787288298328E-3</v>
      </c>
      <c r="BD45">
        <v>6.0554787288298328E-3</v>
      </c>
      <c r="BE45">
        <v>6.0554787288298328E-3</v>
      </c>
      <c r="BF45">
        <v>6.0554787288298328E-3</v>
      </c>
      <c r="BG45">
        <v>6.0554787288298328E-3</v>
      </c>
      <c r="BH45">
        <v>6.0554787288298328E-3</v>
      </c>
      <c r="BI45">
        <v>6.0554787288298328E-3</v>
      </c>
      <c r="BJ45">
        <v>6.0554787288298328E-3</v>
      </c>
      <c r="BK45">
        <v>6.0554787288298328E-3</v>
      </c>
      <c r="BL45">
        <v>5.8102697111457047E-3</v>
      </c>
      <c r="BM45">
        <v>5.565060693461573E-3</v>
      </c>
      <c r="BN45">
        <v>5.3198516757774431E-3</v>
      </c>
      <c r="BO45">
        <v>5.074642658093315E-3</v>
      </c>
      <c r="BP45">
        <v>4.8294336404091798E-3</v>
      </c>
      <c r="BQ45">
        <v>4.8294336404091798E-3</v>
      </c>
      <c r="BR45">
        <v>4.8294336404091798E-3</v>
      </c>
      <c r="BS45">
        <v>4.8294336404091798E-3</v>
      </c>
      <c r="BT45">
        <v>4.8294336404091798E-3</v>
      </c>
      <c r="BU45">
        <v>4.8294336404091798E-3</v>
      </c>
      <c r="BV45">
        <v>4.8294336404091798E-3</v>
      </c>
      <c r="BW45">
        <v>4.8294336404091798E-3</v>
      </c>
      <c r="BX45">
        <v>4.8294336404091798E-3</v>
      </c>
      <c r="BY45">
        <v>4.8294336404091798E-3</v>
      </c>
      <c r="BZ45">
        <v>4.8294336404091798E-3</v>
      </c>
      <c r="CA45">
        <v>4.8294336404091798E-3</v>
      </c>
      <c r="CB45">
        <v>4.8294336404091798E-3</v>
      </c>
      <c r="CC45">
        <v>4.8294336404091798E-3</v>
      </c>
      <c r="CD45">
        <v>4.8294336404091798E-3</v>
      </c>
      <c r="CE45">
        <v>4.8294336404091798E-3</v>
      </c>
      <c r="CF45">
        <v>4.8294336404091798E-3</v>
      </c>
      <c r="CG45">
        <v>4.8294336404091798E-3</v>
      </c>
      <c r="CH45">
        <v>4.8294336404091798E-3</v>
      </c>
      <c r="CI45">
        <v>4.8294336404091798E-3</v>
      </c>
      <c r="CJ45">
        <v>4.8294336404091798E-3</v>
      </c>
      <c r="CK45">
        <v>4.4064902763682641E-3</v>
      </c>
      <c r="CL45">
        <v>3.9835469123273484E-3</v>
      </c>
      <c r="CM45" s="90">
        <v>3.5606035482864274E-3</v>
      </c>
      <c r="CN45" s="90">
        <v>3.1376601842455065E-3</v>
      </c>
      <c r="CO45" s="90">
        <v>2.7147168202045898E-3</v>
      </c>
      <c r="CP45" s="90">
        <v>2.2917734561636715E-3</v>
      </c>
      <c r="CQ45" s="90">
        <v>1.8688300921227531E-3</v>
      </c>
      <c r="CR45" s="90">
        <v>1.4458867280818344E-3</v>
      </c>
      <c r="CS45" s="90">
        <v>1.0229433640409173E-3</v>
      </c>
      <c r="CT45" s="90">
        <v>6.0000000000000006E-4</v>
      </c>
      <c r="CU45" s="90">
        <v>6.0000000000000006E-4</v>
      </c>
      <c r="CV45" s="90">
        <v>6.0000000000000006E-4</v>
      </c>
      <c r="CW45" s="90">
        <v>6.0000000000000006E-4</v>
      </c>
      <c r="CX45" s="90">
        <v>6.0000000000000006E-4</v>
      </c>
      <c r="CY45" s="90">
        <v>6.0000000000000006E-4</v>
      </c>
      <c r="CZ45" s="90">
        <v>6.0000000000000006E-4</v>
      </c>
      <c r="DA45" s="90">
        <v>6.0000000000000006E-4</v>
      </c>
      <c r="DB45" s="90">
        <v>6.0000000000000006E-4</v>
      </c>
      <c r="DC45" s="90">
        <v>6.0000000000000006E-4</v>
      </c>
      <c r="DD45" s="90">
        <v>6.0000000000000006E-4</v>
      </c>
      <c r="DE45" s="90">
        <v>6.0000000000000006E-4</v>
      </c>
      <c r="DF45" s="90">
        <v>6.0000000000000006E-4</v>
      </c>
      <c r="DG45" s="90">
        <v>6.0000000000000006E-4</v>
      </c>
      <c r="DH45" s="90">
        <v>6.0000000000000006E-4</v>
      </c>
      <c r="DI45" s="90">
        <v>6.0000000000000006E-4</v>
      </c>
      <c r="DJ45" s="90">
        <v>6.0000000000000006E-4</v>
      </c>
      <c r="DK45" s="90">
        <v>6.0000000000000006E-4</v>
      </c>
      <c r="DL45" s="90">
        <v>6.0000000000000006E-4</v>
      </c>
      <c r="DM45" s="90">
        <v>6.0000000000000006E-4</v>
      </c>
      <c r="DN45" s="90">
        <v>6.0000000000000006E-4</v>
      </c>
      <c r="DO45" s="90">
        <v>6.0000000000000006E-4</v>
      </c>
      <c r="DP45" s="90">
        <v>6.0000000000000006E-4</v>
      </c>
      <c r="DQ45" s="90">
        <v>6.0000000000000006E-4</v>
      </c>
      <c r="DR45" s="94">
        <v>6.0000000000000006E-4</v>
      </c>
    </row>
    <row r="46" spans="1:122" x14ac:dyDescent="0.35">
      <c r="B46" s="47">
        <f t="shared" si="1"/>
        <v>2041</v>
      </c>
      <c r="C46">
        <v>5.3073424064892186E-3</v>
      </c>
      <c r="D46">
        <v>5.3073424064892186E-3</v>
      </c>
      <c r="E46">
        <v>5.3073424064892186E-3</v>
      </c>
      <c r="F46">
        <v>5.3073424064892186E-3</v>
      </c>
      <c r="G46">
        <v>5.3073424064892186E-3</v>
      </c>
      <c r="H46">
        <v>5.3073424064892186E-3</v>
      </c>
      <c r="I46">
        <v>5.3073424064892186E-3</v>
      </c>
      <c r="J46">
        <v>5.3073424064892186E-3</v>
      </c>
      <c r="K46">
        <v>5.3073424064892186E-3</v>
      </c>
      <c r="L46">
        <v>5.3073424064892186E-3</v>
      </c>
      <c r="M46">
        <v>5.3073424064892186E-3</v>
      </c>
      <c r="N46">
        <v>5.3073424064892186E-3</v>
      </c>
      <c r="O46">
        <v>5.3073424064892186E-3</v>
      </c>
      <c r="P46">
        <v>5.3073424064892186E-3</v>
      </c>
      <c r="Q46">
        <v>5.3073424064892186E-3</v>
      </c>
      <c r="R46">
        <v>5.3073424064892186E-3</v>
      </c>
      <c r="S46">
        <v>5.3073424064892186E-3</v>
      </c>
      <c r="T46">
        <v>5.3073424064892186E-3</v>
      </c>
      <c r="U46">
        <v>5.3073424064892186E-3</v>
      </c>
      <c r="V46">
        <v>5.3073424064892186E-3</v>
      </c>
      <c r="W46">
        <v>5.3073424064892186E-3</v>
      </c>
      <c r="X46">
        <v>5.1425964011066125E-3</v>
      </c>
      <c r="Y46">
        <v>4.9778503957240063E-3</v>
      </c>
      <c r="Z46">
        <v>3.0081902439633764E-3</v>
      </c>
      <c r="AA46">
        <v>2.9052239905992486E-3</v>
      </c>
      <c r="AB46">
        <v>2.80225773723512E-3</v>
      </c>
      <c r="AC46">
        <v>2.6992914838709918E-3</v>
      </c>
      <c r="AD46">
        <v>2.5963252305068636E-3</v>
      </c>
      <c r="AE46">
        <v>2.4933589771427359E-3</v>
      </c>
      <c r="AF46">
        <v>2.3903927237786077E-3</v>
      </c>
      <c r="AG46">
        <v>2.2874264704144803E-3</v>
      </c>
      <c r="AH46">
        <v>2.2874264704144803E-3</v>
      </c>
      <c r="AI46">
        <v>2.2874264704144803E-3</v>
      </c>
      <c r="AJ46">
        <v>2.2874264704144803E-3</v>
      </c>
      <c r="AK46">
        <v>2.2874264704144803E-3</v>
      </c>
      <c r="AL46">
        <v>2.2874264704144803E-3</v>
      </c>
      <c r="AM46">
        <v>2.2874264704144803E-3</v>
      </c>
      <c r="AN46">
        <v>2.2874264704144803E-3</v>
      </c>
      <c r="AO46">
        <v>2.2874264704144803E-3</v>
      </c>
      <c r="AP46">
        <v>2.2874264704144803E-3</v>
      </c>
      <c r="AQ46">
        <v>2.2874264704144803E-3</v>
      </c>
      <c r="AR46">
        <v>2.397642307159381E-3</v>
      </c>
      <c r="AS46">
        <v>2.5078581439042817E-3</v>
      </c>
      <c r="AT46">
        <v>2.6180739806491824E-3</v>
      </c>
      <c r="AU46">
        <v>2.728289817394083E-3</v>
      </c>
      <c r="AV46">
        <v>4.5416090466223746E-3</v>
      </c>
      <c r="AW46">
        <v>4.5416090466223746E-3</v>
      </c>
      <c r="AX46">
        <v>4.5416090466223746E-3</v>
      </c>
      <c r="AY46">
        <v>4.5416090466223746E-3</v>
      </c>
      <c r="AZ46">
        <v>4.5416090466223746E-3</v>
      </c>
      <c r="BA46">
        <v>4.5416090466223746E-3</v>
      </c>
      <c r="BB46">
        <v>4.5416090466223746E-3</v>
      </c>
      <c r="BC46">
        <v>4.5416090466223746E-3</v>
      </c>
      <c r="BD46">
        <v>4.5416090466223746E-3</v>
      </c>
      <c r="BE46">
        <v>4.5416090466223746E-3</v>
      </c>
      <c r="BF46">
        <v>4.5416090466223746E-3</v>
      </c>
      <c r="BG46">
        <v>4.5416090466223746E-3</v>
      </c>
      <c r="BH46">
        <v>4.5416090466223746E-3</v>
      </c>
      <c r="BI46">
        <v>4.5416090466223746E-3</v>
      </c>
      <c r="BJ46">
        <v>4.5416090466223746E-3</v>
      </c>
      <c r="BK46">
        <v>4.5416090466223746E-3</v>
      </c>
      <c r="BL46">
        <v>4.3577022833592785E-3</v>
      </c>
      <c r="BM46">
        <v>4.1737955200961798E-3</v>
      </c>
      <c r="BN46">
        <v>3.9898887568330828E-3</v>
      </c>
      <c r="BO46">
        <v>3.8059819935699862E-3</v>
      </c>
      <c r="BP46">
        <v>3.6220752303068849E-3</v>
      </c>
      <c r="BQ46">
        <v>3.6220752303068849E-3</v>
      </c>
      <c r="BR46">
        <v>3.6220752303068849E-3</v>
      </c>
      <c r="BS46">
        <v>3.6220752303068849E-3</v>
      </c>
      <c r="BT46">
        <v>3.6220752303068849E-3</v>
      </c>
      <c r="BU46">
        <v>3.6220752303068849E-3</v>
      </c>
      <c r="BV46">
        <v>3.6220752303068849E-3</v>
      </c>
      <c r="BW46">
        <v>3.6220752303068849E-3</v>
      </c>
      <c r="BX46">
        <v>3.6220752303068849E-3</v>
      </c>
      <c r="BY46">
        <v>3.6220752303068849E-3</v>
      </c>
      <c r="BZ46">
        <v>3.6220752303068849E-3</v>
      </c>
      <c r="CA46">
        <v>3.6220752303068849E-3</v>
      </c>
      <c r="CB46">
        <v>3.6220752303068849E-3</v>
      </c>
      <c r="CC46">
        <v>3.6220752303068849E-3</v>
      </c>
      <c r="CD46">
        <v>3.6220752303068849E-3</v>
      </c>
      <c r="CE46">
        <v>3.6220752303068849E-3</v>
      </c>
      <c r="CF46">
        <v>3.6220752303068849E-3</v>
      </c>
      <c r="CG46">
        <v>3.6220752303068849E-3</v>
      </c>
      <c r="CH46">
        <v>3.6220752303068849E-3</v>
      </c>
      <c r="CI46">
        <v>3.6220752303068849E-3</v>
      </c>
      <c r="CJ46">
        <v>3.6220752303068849E-3</v>
      </c>
      <c r="CK46">
        <v>3.3048677072761981E-3</v>
      </c>
      <c r="CL46">
        <v>2.9876601842455113E-3</v>
      </c>
      <c r="CM46" s="90">
        <v>2.6704526612148206E-3</v>
      </c>
      <c r="CN46" s="90">
        <v>2.3532451381841298E-3</v>
      </c>
      <c r="CO46" s="90">
        <v>2.0360376151534422E-3</v>
      </c>
      <c r="CP46" s="90">
        <v>1.7188300921227536E-3</v>
      </c>
      <c r="CQ46" s="90">
        <v>1.4016225690920649E-3</v>
      </c>
      <c r="CR46" s="90">
        <v>1.0844150460613757E-3</v>
      </c>
      <c r="CS46" s="90">
        <v>7.6720752303068799E-4</v>
      </c>
      <c r="CT46" s="90">
        <v>4.5000000000000004E-4</v>
      </c>
      <c r="CU46" s="90">
        <v>4.5000000000000004E-4</v>
      </c>
      <c r="CV46" s="90">
        <v>4.5000000000000004E-4</v>
      </c>
      <c r="CW46" s="90">
        <v>4.5000000000000004E-4</v>
      </c>
      <c r="CX46" s="90">
        <v>4.5000000000000004E-4</v>
      </c>
      <c r="CY46" s="90">
        <v>4.5000000000000004E-4</v>
      </c>
      <c r="CZ46" s="90">
        <v>4.5000000000000004E-4</v>
      </c>
      <c r="DA46" s="90">
        <v>4.5000000000000004E-4</v>
      </c>
      <c r="DB46" s="90">
        <v>4.5000000000000004E-4</v>
      </c>
      <c r="DC46" s="90">
        <v>4.5000000000000004E-4</v>
      </c>
      <c r="DD46" s="90">
        <v>4.5000000000000004E-4</v>
      </c>
      <c r="DE46" s="90">
        <v>4.5000000000000004E-4</v>
      </c>
      <c r="DF46" s="90">
        <v>4.5000000000000004E-4</v>
      </c>
      <c r="DG46" s="90">
        <v>4.5000000000000004E-4</v>
      </c>
      <c r="DH46" s="90">
        <v>4.5000000000000004E-4</v>
      </c>
      <c r="DI46" s="90">
        <v>4.5000000000000004E-4</v>
      </c>
      <c r="DJ46" s="90">
        <v>4.5000000000000004E-4</v>
      </c>
      <c r="DK46" s="90">
        <v>4.5000000000000004E-4</v>
      </c>
      <c r="DL46" s="90">
        <v>4.5000000000000004E-4</v>
      </c>
      <c r="DM46" s="90">
        <v>4.5000000000000004E-4</v>
      </c>
      <c r="DN46" s="90">
        <v>4.5000000000000004E-4</v>
      </c>
      <c r="DO46" s="90">
        <v>4.5000000000000004E-4</v>
      </c>
      <c r="DP46" s="90">
        <v>4.5000000000000004E-4</v>
      </c>
      <c r="DQ46" s="90">
        <v>4.5000000000000004E-4</v>
      </c>
      <c r="DR46" s="94">
        <v>4.5000000000000004E-4</v>
      </c>
    </row>
    <row r="47" spans="1:122" x14ac:dyDescent="0.35">
      <c r="B47" s="47">
        <f t="shared" si="1"/>
        <v>2042</v>
      </c>
      <c r="C47">
        <v>3.5382282709928129E-3</v>
      </c>
      <c r="D47">
        <v>3.5382282709928129E-3</v>
      </c>
      <c r="E47">
        <v>3.5382282709928129E-3</v>
      </c>
      <c r="F47">
        <v>3.5382282709928129E-3</v>
      </c>
      <c r="G47">
        <v>3.5382282709928129E-3</v>
      </c>
      <c r="H47">
        <v>3.5382282709928129E-3</v>
      </c>
      <c r="I47">
        <v>3.5382282709928129E-3</v>
      </c>
      <c r="J47">
        <v>3.5382282709928129E-3</v>
      </c>
      <c r="K47">
        <v>3.5382282709928129E-3</v>
      </c>
      <c r="L47">
        <v>3.5382282709928129E-3</v>
      </c>
      <c r="M47">
        <v>3.5382282709928129E-3</v>
      </c>
      <c r="N47">
        <v>3.5382282709928129E-3</v>
      </c>
      <c r="O47">
        <v>3.5382282709928129E-3</v>
      </c>
      <c r="P47">
        <v>3.5382282709928129E-3</v>
      </c>
      <c r="Q47">
        <v>3.5382282709928129E-3</v>
      </c>
      <c r="R47">
        <v>3.5382282709928129E-3</v>
      </c>
      <c r="S47">
        <v>3.5382282709928129E-3</v>
      </c>
      <c r="T47">
        <v>3.5382282709928129E-3</v>
      </c>
      <c r="U47">
        <v>3.5382282709928129E-3</v>
      </c>
      <c r="V47">
        <v>3.5382282709928129E-3</v>
      </c>
      <c r="W47">
        <v>3.5382282709928129E-3</v>
      </c>
      <c r="X47">
        <v>3.4283976007377418E-3</v>
      </c>
      <c r="Y47">
        <v>3.3185669304826707E-3</v>
      </c>
      <c r="Z47">
        <v>2.0054601626422509E-3</v>
      </c>
      <c r="AA47">
        <v>1.9368159937328325E-3</v>
      </c>
      <c r="AB47">
        <v>1.8681718248234134E-3</v>
      </c>
      <c r="AC47">
        <v>1.7995276559139943E-3</v>
      </c>
      <c r="AD47">
        <v>1.7308834870045759E-3</v>
      </c>
      <c r="AE47">
        <v>1.6622393180951575E-3</v>
      </c>
      <c r="AF47">
        <v>1.5935951491857384E-3</v>
      </c>
      <c r="AG47">
        <v>1.5249509802763206E-3</v>
      </c>
      <c r="AH47">
        <v>1.5249509802763206E-3</v>
      </c>
      <c r="AI47">
        <v>1.5249509802763206E-3</v>
      </c>
      <c r="AJ47">
        <v>1.5249509802763206E-3</v>
      </c>
      <c r="AK47">
        <v>1.5249509802763206E-3</v>
      </c>
      <c r="AL47">
        <v>1.5249509802763206E-3</v>
      </c>
      <c r="AM47">
        <v>1.5249509802763206E-3</v>
      </c>
      <c r="AN47">
        <v>1.5249509802763206E-3</v>
      </c>
      <c r="AO47">
        <v>1.5249509802763206E-3</v>
      </c>
      <c r="AP47">
        <v>1.5249509802763206E-3</v>
      </c>
      <c r="AQ47">
        <v>1.5249509802763206E-3</v>
      </c>
      <c r="AR47">
        <v>1.5984282047729207E-3</v>
      </c>
      <c r="AS47">
        <v>1.6719054292695208E-3</v>
      </c>
      <c r="AT47">
        <v>1.7453826537661215E-3</v>
      </c>
      <c r="AU47">
        <v>1.8188598782627222E-3</v>
      </c>
      <c r="AV47">
        <v>3.027739364414916E-3</v>
      </c>
      <c r="AW47">
        <v>3.027739364414916E-3</v>
      </c>
      <c r="AX47">
        <v>3.027739364414916E-3</v>
      </c>
      <c r="AY47">
        <v>3.027739364414916E-3</v>
      </c>
      <c r="AZ47">
        <v>3.027739364414916E-3</v>
      </c>
      <c r="BA47">
        <v>3.027739364414916E-3</v>
      </c>
      <c r="BB47">
        <v>3.027739364414916E-3</v>
      </c>
      <c r="BC47">
        <v>3.027739364414916E-3</v>
      </c>
      <c r="BD47">
        <v>3.027739364414916E-3</v>
      </c>
      <c r="BE47">
        <v>3.027739364414916E-3</v>
      </c>
      <c r="BF47">
        <v>3.027739364414916E-3</v>
      </c>
      <c r="BG47">
        <v>3.027739364414916E-3</v>
      </c>
      <c r="BH47">
        <v>3.027739364414916E-3</v>
      </c>
      <c r="BI47">
        <v>3.027739364414916E-3</v>
      </c>
      <c r="BJ47">
        <v>3.027739364414916E-3</v>
      </c>
      <c r="BK47">
        <v>3.027739364414916E-3</v>
      </c>
      <c r="BL47">
        <v>2.9051348555728523E-3</v>
      </c>
      <c r="BM47">
        <v>2.7825303467307865E-3</v>
      </c>
      <c r="BN47">
        <v>2.6599258378887216E-3</v>
      </c>
      <c r="BO47">
        <v>2.5373213290466575E-3</v>
      </c>
      <c r="BP47">
        <v>2.4147168202045899E-3</v>
      </c>
      <c r="BQ47">
        <v>2.4147168202045899E-3</v>
      </c>
      <c r="BR47">
        <v>2.4147168202045899E-3</v>
      </c>
      <c r="BS47">
        <v>2.4147168202045899E-3</v>
      </c>
      <c r="BT47">
        <v>2.4147168202045899E-3</v>
      </c>
      <c r="BU47">
        <v>2.4147168202045899E-3</v>
      </c>
      <c r="BV47">
        <v>2.4147168202045899E-3</v>
      </c>
      <c r="BW47">
        <v>2.4147168202045899E-3</v>
      </c>
      <c r="BX47">
        <v>2.4147168202045899E-3</v>
      </c>
      <c r="BY47">
        <v>2.4147168202045899E-3</v>
      </c>
      <c r="BZ47">
        <v>2.4147168202045899E-3</v>
      </c>
      <c r="CA47">
        <v>2.4147168202045899E-3</v>
      </c>
      <c r="CB47">
        <v>2.4147168202045899E-3</v>
      </c>
      <c r="CC47">
        <v>2.4147168202045899E-3</v>
      </c>
      <c r="CD47">
        <v>2.4147168202045899E-3</v>
      </c>
      <c r="CE47">
        <v>2.4147168202045899E-3</v>
      </c>
      <c r="CF47">
        <v>2.4147168202045899E-3</v>
      </c>
      <c r="CG47">
        <v>2.4147168202045899E-3</v>
      </c>
      <c r="CH47">
        <v>2.4147168202045899E-3</v>
      </c>
      <c r="CI47">
        <v>2.4147168202045899E-3</v>
      </c>
      <c r="CJ47">
        <v>2.4147168202045899E-3</v>
      </c>
      <c r="CK47">
        <v>2.203245138184132E-3</v>
      </c>
      <c r="CL47">
        <v>1.9917734561636742E-3</v>
      </c>
      <c r="CM47" s="90">
        <v>1.7803017741432139E-3</v>
      </c>
      <c r="CN47" s="90">
        <v>1.5688300921227532E-3</v>
      </c>
      <c r="CO47" s="90">
        <v>1.3573584101022949E-3</v>
      </c>
      <c r="CP47" s="90">
        <v>1.1458867280818357E-3</v>
      </c>
      <c r="CQ47" s="90">
        <v>9.3441504606137668E-4</v>
      </c>
      <c r="CR47" s="90">
        <v>7.2294336404091718E-4</v>
      </c>
      <c r="CS47" s="90">
        <v>5.1147168202045866E-4</v>
      </c>
      <c r="CT47" s="90">
        <v>3.0000000000000003E-4</v>
      </c>
      <c r="CU47" s="90">
        <v>3.0000000000000003E-4</v>
      </c>
      <c r="CV47" s="90">
        <v>3.0000000000000003E-4</v>
      </c>
      <c r="CW47" s="90">
        <v>3.0000000000000003E-4</v>
      </c>
      <c r="CX47" s="90">
        <v>3.0000000000000003E-4</v>
      </c>
      <c r="CY47" s="90">
        <v>3.0000000000000003E-4</v>
      </c>
      <c r="CZ47" s="90">
        <v>3.0000000000000003E-4</v>
      </c>
      <c r="DA47" s="90">
        <v>3.0000000000000003E-4</v>
      </c>
      <c r="DB47" s="90">
        <v>3.0000000000000003E-4</v>
      </c>
      <c r="DC47" s="90">
        <v>3.0000000000000003E-4</v>
      </c>
      <c r="DD47" s="90">
        <v>3.0000000000000003E-4</v>
      </c>
      <c r="DE47" s="90">
        <v>3.0000000000000003E-4</v>
      </c>
      <c r="DF47" s="90">
        <v>3.0000000000000003E-4</v>
      </c>
      <c r="DG47" s="90">
        <v>3.0000000000000003E-4</v>
      </c>
      <c r="DH47" s="90">
        <v>3.0000000000000003E-4</v>
      </c>
      <c r="DI47" s="90">
        <v>3.0000000000000003E-4</v>
      </c>
      <c r="DJ47" s="90">
        <v>3.0000000000000003E-4</v>
      </c>
      <c r="DK47" s="90">
        <v>3.0000000000000003E-4</v>
      </c>
      <c r="DL47" s="90">
        <v>3.0000000000000003E-4</v>
      </c>
      <c r="DM47" s="90">
        <v>3.0000000000000003E-4</v>
      </c>
      <c r="DN47" s="90">
        <v>3.0000000000000003E-4</v>
      </c>
      <c r="DO47" s="90">
        <v>3.0000000000000003E-4</v>
      </c>
      <c r="DP47" s="90">
        <v>3.0000000000000003E-4</v>
      </c>
      <c r="DQ47" s="90">
        <v>3.0000000000000003E-4</v>
      </c>
      <c r="DR47" s="94">
        <v>3.0000000000000003E-4</v>
      </c>
    </row>
    <row r="48" spans="1:122" x14ac:dyDescent="0.35">
      <c r="B48" s="47">
        <f t="shared" si="1"/>
        <v>2043</v>
      </c>
      <c r="C48">
        <v>1.7691141354964066E-3</v>
      </c>
      <c r="D48">
        <v>1.7691141354964066E-3</v>
      </c>
      <c r="E48">
        <v>1.7691141354964066E-3</v>
      </c>
      <c r="F48">
        <v>1.7691141354964066E-3</v>
      </c>
      <c r="G48">
        <v>1.7691141354964066E-3</v>
      </c>
      <c r="H48">
        <v>1.7691141354964066E-3</v>
      </c>
      <c r="I48">
        <v>1.7691141354964066E-3</v>
      </c>
      <c r="J48">
        <v>1.7691141354964066E-3</v>
      </c>
      <c r="K48">
        <v>1.7691141354964066E-3</v>
      </c>
      <c r="L48">
        <v>1.7691141354964066E-3</v>
      </c>
      <c r="M48">
        <v>1.7691141354964066E-3</v>
      </c>
      <c r="N48">
        <v>1.7691141354964066E-3</v>
      </c>
      <c r="O48">
        <v>1.7691141354964066E-3</v>
      </c>
      <c r="P48">
        <v>1.7691141354964066E-3</v>
      </c>
      <c r="Q48">
        <v>1.7691141354964066E-3</v>
      </c>
      <c r="R48">
        <v>1.7691141354964066E-3</v>
      </c>
      <c r="S48">
        <v>1.7691141354964066E-3</v>
      </c>
      <c r="T48">
        <v>1.7691141354964066E-3</v>
      </c>
      <c r="U48">
        <v>1.7691141354964066E-3</v>
      </c>
      <c r="V48">
        <v>1.7691141354964066E-3</v>
      </c>
      <c r="W48">
        <v>1.7691141354964066E-3</v>
      </c>
      <c r="X48">
        <v>1.7141988003688709E-3</v>
      </c>
      <c r="Y48">
        <v>1.6592834652413352E-3</v>
      </c>
      <c r="Z48">
        <v>1.0027300813211255E-3</v>
      </c>
      <c r="AA48">
        <v>9.6840799686641636E-4</v>
      </c>
      <c r="AB48">
        <v>9.3408591241170671E-4</v>
      </c>
      <c r="AC48">
        <v>8.9976382795699705E-4</v>
      </c>
      <c r="AD48">
        <v>8.6544174350228795E-4</v>
      </c>
      <c r="AE48">
        <v>8.3111965904757884E-4</v>
      </c>
      <c r="AF48">
        <v>7.9679757459286918E-4</v>
      </c>
      <c r="AG48">
        <v>7.624754901381604E-4</v>
      </c>
      <c r="AH48">
        <v>7.624754901381604E-4</v>
      </c>
      <c r="AI48">
        <v>7.624754901381604E-4</v>
      </c>
      <c r="AJ48">
        <v>7.624754901381604E-4</v>
      </c>
      <c r="AK48">
        <v>7.624754901381604E-4</v>
      </c>
      <c r="AL48">
        <v>7.624754901381604E-4</v>
      </c>
      <c r="AM48">
        <v>7.624754901381604E-4</v>
      </c>
      <c r="AN48">
        <v>7.624754901381604E-4</v>
      </c>
      <c r="AO48">
        <v>7.624754901381604E-4</v>
      </c>
      <c r="AP48">
        <v>7.624754901381604E-4</v>
      </c>
      <c r="AQ48">
        <v>7.624754901381604E-4</v>
      </c>
      <c r="AR48">
        <v>7.9921410238646034E-4</v>
      </c>
      <c r="AS48">
        <v>8.3595271463476027E-4</v>
      </c>
      <c r="AT48">
        <v>8.7269132688306075E-4</v>
      </c>
      <c r="AU48">
        <v>9.0942993913136123E-4</v>
      </c>
      <c r="AV48">
        <v>1.5138696822074578E-3</v>
      </c>
      <c r="AW48">
        <v>1.5138696822074578E-3</v>
      </c>
      <c r="AX48">
        <v>1.5138696822074578E-3</v>
      </c>
      <c r="AY48">
        <v>1.5138696822074578E-3</v>
      </c>
      <c r="AZ48">
        <v>1.5138696822074578E-3</v>
      </c>
      <c r="BA48">
        <v>1.5138696822074578E-3</v>
      </c>
      <c r="BB48">
        <v>1.5138696822074578E-3</v>
      </c>
      <c r="BC48">
        <v>1.5138696822074578E-3</v>
      </c>
      <c r="BD48">
        <v>1.5138696822074578E-3</v>
      </c>
      <c r="BE48">
        <v>1.5138696822074578E-3</v>
      </c>
      <c r="BF48">
        <v>1.5138696822074578E-3</v>
      </c>
      <c r="BG48">
        <v>1.5138696822074578E-3</v>
      </c>
      <c r="BH48">
        <v>1.5138696822074578E-3</v>
      </c>
      <c r="BI48">
        <v>1.5138696822074578E-3</v>
      </c>
      <c r="BJ48">
        <v>1.5138696822074578E-3</v>
      </c>
      <c r="BK48">
        <v>1.5138696822074578E-3</v>
      </c>
      <c r="BL48">
        <v>1.4525674277864264E-3</v>
      </c>
      <c r="BM48">
        <v>1.3912651733653935E-3</v>
      </c>
      <c r="BN48">
        <v>1.3299629189443606E-3</v>
      </c>
      <c r="BO48">
        <v>1.2686606645233285E-3</v>
      </c>
      <c r="BP48">
        <v>1.2073584101022947E-3</v>
      </c>
      <c r="BQ48">
        <v>1.2073584101022947E-3</v>
      </c>
      <c r="BR48">
        <v>1.2073584101022947E-3</v>
      </c>
      <c r="BS48">
        <v>1.2073584101022947E-3</v>
      </c>
      <c r="BT48">
        <v>1.2073584101022947E-3</v>
      </c>
      <c r="BU48">
        <v>1.2073584101022947E-3</v>
      </c>
      <c r="BV48">
        <v>1.2073584101022947E-3</v>
      </c>
      <c r="BW48">
        <v>1.2073584101022947E-3</v>
      </c>
      <c r="BX48">
        <v>1.2073584101022947E-3</v>
      </c>
      <c r="BY48">
        <v>1.2073584101022947E-3</v>
      </c>
      <c r="BZ48">
        <v>1.2073584101022947E-3</v>
      </c>
      <c r="CA48">
        <v>1.2073584101022947E-3</v>
      </c>
      <c r="CB48">
        <v>1.2073584101022947E-3</v>
      </c>
      <c r="CC48">
        <v>1.2073584101022947E-3</v>
      </c>
      <c r="CD48">
        <v>1.2073584101022947E-3</v>
      </c>
      <c r="CE48">
        <v>1.2073584101022947E-3</v>
      </c>
      <c r="CF48">
        <v>1.2073584101022947E-3</v>
      </c>
      <c r="CG48">
        <v>1.2073584101022947E-3</v>
      </c>
      <c r="CH48">
        <v>1.2073584101022947E-3</v>
      </c>
      <c r="CI48">
        <v>1.2073584101022947E-3</v>
      </c>
      <c r="CJ48">
        <v>1.2073584101022947E-3</v>
      </c>
      <c r="CK48">
        <v>1.101622569092066E-3</v>
      </c>
      <c r="CL48">
        <v>9.958867280818373E-4</v>
      </c>
      <c r="CM48" s="90">
        <v>8.9015088707160707E-4</v>
      </c>
      <c r="CN48" s="90">
        <v>7.8441504606137661E-4</v>
      </c>
      <c r="CO48" s="90">
        <v>6.7867920505114735E-4</v>
      </c>
      <c r="CP48" s="90">
        <v>5.7294336404091787E-4</v>
      </c>
      <c r="CQ48" s="90">
        <v>4.6720752303068839E-4</v>
      </c>
      <c r="CR48" s="90">
        <v>3.6147168202045854E-4</v>
      </c>
      <c r="CS48" s="90">
        <v>2.5573584101022938E-4</v>
      </c>
      <c r="CT48" s="90">
        <v>1.5000000000000004E-4</v>
      </c>
      <c r="CU48" s="90">
        <v>1.5000000000000004E-4</v>
      </c>
      <c r="CV48" s="90">
        <v>1.5000000000000004E-4</v>
      </c>
      <c r="CW48" s="90">
        <v>1.5000000000000004E-4</v>
      </c>
      <c r="CX48" s="90">
        <v>1.5000000000000004E-4</v>
      </c>
      <c r="CY48" s="90">
        <v>1.5000000000000004E-4</v>
      </c>
      <c r="CZ48" s="90">
        <v>1.5000000000000004E-4</v>
      </c>
      <c r="DA48" s="90">
        <v>1.5000000000000004E-4</v>
      </c>
      <c r="DB48" s="90">
        <v>1.5000000000000004E-4</v>
      </c>
      <c r="DC48" s="90">
        <v>1.5000000000000004E-4</v>
      </c>
      <c r="DD48" s="90">
        <v>1.5000000000000004E-4</v>
      </c>
      <c r="DE48" s="90">
        <v>1.5000000000000004E-4</v>
      </c>
      <c r="DF48" s="90">
        <v>1.5000000000000004E-4</v>
      </c>
      <c r="DG48" s="90">
        <v>1.5000000000000004E-4</v>
      </c>
      <c r="DH48" s="90">
        <v>1.5000000000000004E-4</v>
      </c>
      <c r="DI48" s="90">
        <v>1.5000000000000004E-4</v>
      </c>
      <c r="DJ48" s="90">
        <v>1.5000000000000004E-4</v>
      </c>
      <c r="DK48" s="90">
        <v>1.5000000000000004E-4</v>
      </c>
      <c r="DL48" s="90">
        <v>1.5000000000000004E-4</v>
      </c>
      <c r="DM48" s="90">
        <v>1.5000000000000004E-4</v>
      </c>
      <c r="DN48" s="90">
        <v>1.5000000000000004E-4</v>
      </c>
      <c r="DO48" s="90">
        <v>1.5000000000000004E-4</v>
      </c>
      <c r="DP48" s="90">
        <v>1.5000000000000004E-4</v>
      </c>
      <c r="DQ48" s="90">
        <v>1.5000000000000004E-4</v>
      </c>
      <c r="DR48" s="94">
        <v>1.5000000000000004E-4</v>
      </c>
    </row>
    <row r="49" spans="2:122" customFormat="1" ht="15" thickBot="1" x14ac:dyDescent="0.4">
      <c r="B49" s="49" t="s">
        <v>21</v>
      </c>
      <c r="C49" s="82">
        <v>0</v>
      </c>
      <c r="D49" s="82">
        <v>0</v>
      </c>
      <c r="E49" s="82">
        <v>0</v>
      </c>
      <c r="F49" s="82">
        <v>0</v>
      </c>
      <c r="G49" s="82">
        <v>0</v>
      </c>
      <c r="H49" s="82">
        <v>0</v>
      </c>
      <c r="I49" s="82">
        <v>0</v>
      </c>
      <c r="J49" s="82">
        <v>0</v>
      </c>
      <c r="K49" s="82">
        <v>0</v>
      </c>
      <c r="L49" s="82">
        <v>0</v>
      </c>
      <c r="M49" s="82">
        <v>0</v>
      </c>
      <c r="N49" s="82">
        <v>0</v>
      </c>
      <c r="O49" s="82">
        <v>0</v>
      </c>
      <c r="P49" s="82">
        <v>0</v>
      </c>
      <c r="Q49" s="82">
        <v>0</v>
      </c>
      <c r="R49" s="82">
        <v>0</v>
      </c>
      <c r="S49" s="82">
        <v>0</v>
      </c>
      <c r="T49" s="82">
        <v>0</v>
      </c>
      <c r="U49" s="82">
        <v>0</v>
      </c>
      <c r="V49" s="82">
        <v>0</v>
      </c>
      <c r="W49" s="82">
        <v>0</v>
      </c>
      <c r="X49" s="82">
        <v>0</v>
      </c>
      <c r="Y49" s="82">
        <v>0</v>
      </c>
      <c r="Z49" s="82">
        <v>0</v>
      </c>
      <c r="AA49" s="82">
        <v>0</v>
      </c>
      <c r="AB49" s="82">
        <v>0</v>
      </c>
      <c r="AC49" s="82">
        <v>0</v>
      </c>
      <c r="AD49" s="82">
        <v>0</v>
      </c>
      <c r="AE49" s="82">
        <v>0</v>
      </c>
      <c r="AF49" s="82">
        <v>0</v>
      </c>
      <c r="AG49" s="82">
        <v>0</v>
      </c>
      <c r="AH49" s="82">
        <v>0</v>
      </c>
      <c r="AI49" s="82">
        <v>0</v>
      </c>
      <c r="AJ49" s="82">
        <v>0</v>
      </c>
      <c r="AK49" s="82">
        <v>0</v>
      </c>
      <c r="AL49" s="82">
        <v>0</v>
      </c>
      <c r="AM49" s="82">
        <v>0</v>
      </c>
      <c r="AN49" s="82">
        <v>0</v>
      </c>
      <c r="AO49" s="82">
        <v>0</v>
      </c>
      <c r="AP49" s="82">
        <v>0</v>
      </c>
      <c r="AQ49" s="82">
        <v>0</v>
      </c>
      <c r="AR49" s="82">
        <v>0</v>
      </c>
      <c r="AS49" s="82">
        <v>0</v>
      </c>
      <c r="AT49" s="82">
        <v>0</v>
      </c>
      <c r="AU49" s="82">
        <v>0</v>
      </c>
      <c r="AV49" s="82">
        <v>0</v>
      </c>
      <c r="AW49" s="82">
        <v>0</v>
      </c>
      <c r="AX49" s="82">
        <v>0</v>
      </c>
      <c r="AY49" s="82">
        <v>0</v>
      </c>
      <c r="AZ49" s="82">
        <v>0</v>
      </c>
      <c r="BA49" s="82">
        <v>0</v>
      </c>
      <c r="BB49" s="82">
        <v>0</v>
      </c>
      <c r="BC49" s="82">
        <v>0</v>
      </c>
      <c r="BD49" s="82">
        <v>0</v>
      </c>
      <c r="BE49" s="82">
        <v>0</v>
      </c>
      <c r="BF49" s="82">
        <v>0</v>
      </c>
      <c r="BG49" s="82">
        <v>0</v>
      </c>
      <c r="BH49" s="82">
        <v>0</v>
      </c>
      <c r="BI49" s="82">
        <v>0</v>
      </c>
      <c r="BJ49" s="82">
        <v>0</v>
      </c>
      <c r="BK49" s="82">
        <v>0</v>
      </c>
      <c r="BL49" s="82">
        <v>0</v>
      </c>
      <c r="BM49" s="82">
        <v>0</v>
      </c>
      <c r="BN49" s="82">
        <v>0</v>
      </c>
      <c r="BO49" s="82">
        <v>0</v>
      </c>
      <c r="BP49" s="82">
        <v>0</v>
      </c>
      <c r="BQ49" s="82">
        <v>0</v>
      </c>
      <c r="BR49" s="82">
        <v>0</v>
      </c>
      <c r="BS49" s="82">
        <v>0</v>
      </c>
      <c r="BT49" s="82">
        <v>0</v>
      </c>
      <c r="BU49" s="82">
        <v>0</v>
      </c>
      <c r="BV49" s="82">
        <v>0</v>
      </c>
      <c r="BW49" s="82">
        <v>0</v>
      </c>
      <c r="BX49" s="82">
        <v>0</v>
      </c>
      <c r="BY49" s="82">
        <v>0</v>
      </c>
      <c r="BZ49" s="82">
        <v>0</v>
      </c>
      <c r="CA49" s="82">
        <v>0</v>
      </c>
      <c r="CB49" s="82">
        <v>0</v>
      </c>
      <c r="CC49" s="82">
        <v>0</v>
      </c>
      <c r="CD49" s="82">
        <v>0</v>
      </c>
      <c r="CE49" s="82">
        <v>0</v>
      </c>
      <c r="CF49" s="82">
        <v>0</v>
      </c>
      <c r="CG49" s="82">
        <v>0</v>
      </c>
      <c r="CH49" s="82">
        <v>0</v>
      </c>
      <c r="CI49" s="82">
        <v>0</v>
      </c>
      <c r="CJ49" s="82">
        <v>0</v>
      </c>
      <c r="CK49" s="82">
        <v>0</v>
      </c>
      <c r="CL49" s="82">
        <v>0</v>
      </c>
      <c r="CM49" s="95">
        <v>0</v>
      </c>
      <c r="CN49" s="95">
        <v>0</v>
      </c>
      <c r="CO49" s="95">
        <v>0</v>
      </c>
      <c r="CP49" s="95">
        <v>0</v>
      </c>
      <c r="CQ49" s="95">
        <v>0</v>
      </c>
      <c r="CR49" s="95">
        <v>0</v>
      </c>
      <c r="CS49" s="95">
        <v>0</v>
      </c>
      <c r="CT49" s="95">
        <v>0</v>
      </c>
      <c r="CU49" s="95">
        <v>0</v>
      </c>
      <c r="CV49" s="95">
        <v>0</v>
      </c>
      <c r="CW49" s="95">
        <v>0</v>
      </c>
      <c r="CX49" s="95">
        <v>0</v>
      </c>
      <c r="CY49" s="95">
        <v>0</v>
      </c>
      <c r="CZ49" s="95">
        <v>0</v>
      </c>
      <c r="DA49" s="95">
        <v>0</v>
      </c>
      <c r="DB49" s="95">
        <v>0</v>
      </c>
      <c r="DC49" s="95">
        <v>0</v>
      </c>
      <c r="DD49" s="95">
        <v>0</v>
      </c>
      <c r="DE49" s="95">
        <v>0</v>
      </c>
      <c r="DF49" s="95">
        <v>0</v>
      </c>
      <c r="DG49" s="95">
        <v>0</v>
      </c>
      <c r="DH49" s="95">
        <v>0</v>
      </c>
      <c r="DI49" s="95">
        <v>0</v>
      </c>
      <c r="DJ49" s="95">
        <v>0</v>
      </c>
      <c r="DK49" s="95">
        <v>0</v>
      </c>
      <c r="DL49" s="95">
        <v>0</v>
      </c>
      <c r="DM49" s="95">
        <v>0</v>
      </c>
      <c r="DN49" s="95">
        <v>0</v>
      </c>
      <c r="DO49" s="95">
        <v>0</v>
      </c>
      <c r="DP49" s="95">
        <v>0</v>
      </c>
      <c r="DQ49" s="95">
        <v>0</v>
      </c>
      <c r="DR49" s="96">
        <v>0</v>
      </c>
    </row>
    <row r="87" spans="96:96" x14ac:dyDescent="0.35">
      <c r="CR87" s="50"/>
    </row>
    <row r="88" spans="96:96" x14ac:dyDescent="0.35">
      <c r="CR88" s="50"/>
    </row>
    <row r="113" spans="95:95" x14ac:dyDescent="0.35">
      <c r="CQ113" s="50"/>
    </row>
    <row r="114" spans="95:95" x14ac:dyDescent="0.35">
      <c r="CQ114" s="5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N23"/>
  <sheetViews>
    <sheetView showGridLines="0" zoomScaleNormal="100" workbookViewId="0">
      <selection activeCell="E17" sqref="E17"/>
    </sheetView>
  </sheetViews>
  <sheetFormatPr defaultRowHeight="14.5" x14ac:dyDescent="0.35"/>
  <cols>
    <col min="2" max="2" width="12.26953125" bestFit="1" customWidth="1"/>
    <col min="3" max="3" width="36.1796875" customWidth="1"/>
    <col min="4" max="4" width="9.54296875" style="19" customWidth="1"/>
    <col min="5" max="5" width="12.54296875" style="22" bestFit="1" customWidth="1"/>
    <col min="6" max="6" width="14.54296875" style="19" bestFit="1" customWidth="1"/>
    <col min="11" max="11" width="24.81640625" bestFit="1" customWidth="1"/>
    <col min="12" max="12" width="14.81640625" bestFit="1" customWidth="1"/>
    <col min="13" max="14" width="15.54296875" bestFit="1" customWidth="1"/>
    <col min="15" max="15" width="14.81640625" bestFit="1" customWidth="1"/>
    <col min="16" max="16" width="10.1796875" bestFit="1" customWidth="1"/>
  </cols>
  <sheetData>
    <row r="1" spans="1:14" ht="21.75" customHeight="1" x14ac:dyDescent="0.35">
      <c r="A1" s="108" t="s">
        <v>63</v>
      </c>
      <c r="B1" s="108"/>
      <c r="C1" s="108"/>
      <c r="D1" s="108"/>
      <c r="E1" s="108"/>
      <c r="F1" s="108"/>
      <c r="G1" s="108"/>
      <c r="H1" s="108"/>
      <c r="I1" s="108"/>
    </row>
    <row r="2" spans="1:14" x14ac:dyDescent="0.35">
      <c r="A2" s="69" t="s">
        <v>18</v>
      </c>
      <c r="D2"/>
      <c r="E2"/>
      <c r="F2"/>
    </row>
    <row r="3" spans="1:14" x14ac:dyDescent="0.35">
      <c r="C3" s="52"/>
      <c r="D3" s="53"/>
      <c r="E3" s="54"/>
      <c r="F3" s="53"/>
      <c r="G3" s="52"/>
      <c r="H3" s="52"/>
      <c r="I3" s="52"/>
    </row>
    <row r="4" spans="1:14" s="64" customFormat="1" ht="15.75" customHeight="1" x14ac:dyDescent="0.45">
      <c r="B4" s="65" t="s">
        <v>22</v>
      </c>
      <c r="D4" s="66"/>
      <c r="E4" s="67"/>
      <c r="F4" s="66"/>
      <c r="I4" s="65"/>
    </row>
    <row r="5" spans="1:14" ht="15.75" customHeight="1" x14ac:dyDescent="0.35">
      <c r="B5" s="65" t="s">
        <v>23</v>
      </c>
      <c r="I5" s="65"/>
    </row>
    <row r="6" spans="1:14" ht="15.75" customHeight="1" x14ac:dyDescent="0.35">
      <c r="B6" s="51"/>
      <c r="I6" s="65"/>
    </row>
    <row r="7" spans="1:14" ht="15" customHeight="1" x14ac:dyDescent="0.35">
      <c r="D7" s="107" t="s">
        <v>1</v>
      </c>
      <c r="E7" s="109" t="s">
        <v>15</v>
      </c>
      <c r="F7" s="109"/>
      <c r="N7" s="106"/>
    </row>
    <row r="8" spans="1:14" ht="19" customHeight="1" x14ac:dyDescent="0.5">
      <c r="B8" s="23"/>
      <c r="C8" s="20"/>
      <c r="D8" s="107"/>
      <c r="E8" s="71" t="s">
        <v>26</v>
      </c>
      <c r="F8" s="70" t="s">
        <v>27</v>
      </c>
      <c r="M8" s="13"/>
      <c r="N8" s="106"/>
    </row>
    <row r="9" spans="1:14" ht="17.25" customHeight="1" x14ac:dyDescent="0.35">
      <c r="B9" s="115" t="s">
        <v>24</v>
      </c>
      <c r="C9" s="116"/>
      <c r="D9" s="21">
        <v>30</v>
      </c>
      <c r="E9" s="1">
        <f>+'HMI - 2024 Scale'!B38</f>
        <v>-1.83E-2</v>
      </c>
      <c r="F9" s="1">
        <f>+'HMI - 2024 Scale'!C38</f>
        <v>-1.34E-2</v>
      </c>
      <c r="M9" s="55"/>
      <c r="N9" s="56"/>
    </row>
    <row r="10" spans="1:14" ht="17.25" customHeight="1" x14ac:dyDescent="0.45">
      <c r="B10" s="117" t="s">
        <v>10</v>
      </c>
      <c r="C10" s="118"/>
      <c r="D10" s="21">
        <v>31</v>
      </c>
      <c r="E10" s="1">
        <f>+'HMI - 2024 Scale'!B39</f>
        <v>-1.83E-2</v>
      </c>
      <c r="F10" s="1">
        <f>+'HMI - 2024 Scale'!C39</f>
        <v>-1.34E-2</v>
      </c>
      <c r="M10" s="19"/>
      <c r="N10" s="48"/>
    </row>
    <row r="11" spans="1:14" ht="17.25" customHeight="1" x14ac:dyDescent="0.35">
      <c r="B11" s="61"/>
      <c r="C11" s="62"/>
      <c r="D11" s="21">
        <v>32</v>
      </c>
      <c r="E11" s="1">
        <f>+'HMI - 2024 Scale'!B40</f>
        <v>-1.83E-2</v>
      </c>
      <c r="F11" s="1">
        <f>+'HMI - 2024 Scale'!C40</f>
        <v>-1.34E-2</v>
      </c>
      <c r="K11" s="57"/>
      <c r="M11" s="19"/>
      <c r="N11" s="48"/>
    </row>
    <row r="12" spans="1:14" ht="17.25" customHeight="1" x14ac:dyDescent="0.35">
      <c r="B12" s="119" t="s">
        <v>37</v>
      </c>
      <c r="C12" s="120"/>
      <c r="D12" s="21">
        <v>33</v>
      </c>
      <c r="E12" s="1">
        <f>+'HMI - 2024 Scale'!B41</f>
        <v>-1.83E-2</v>
      </c>
      <c r="F12" s="1">
        <f>+'HMI - 2024 Scale'!C41</f>
        <v>-1.34E-2</v>
      </c>
      <c r="K12" s="58"/>
      <c r="M12" s="19"/>
      <c r="N12" s="48"/>
    </row>
    <row r="13" spans="1:14" ht="17.25" customHeight="1" x14ac:dyDescent="0.35">
      <c r="B13" s="121" t="s">
        <v>25</v>
      </c>
      <c r="C13" s="122"/>
      <c r="D13" s="21">
        <v>34</v>
      </c>
      <c r="E13" s="1">
        <f>+'HMI - 2024 Scale'!B42</f>
        <v>-1.83E-2</v>
      </c>
      <c r="F13" s="1">
        <f>+'HMI - 2024 Scale'!C42</f>
        <v>-1.34E-2</v>
      </c>
      <c r="K13" s="59"/>
      <c r="M13" s="19"/>
      <c r="N13" s="48"/>
    </row>
    <row r="14" spans="1:14" ht="17.25" customHeight="1" x14ac:dyDescent="0.35">
      <c r="B14" s="121" t="s">
        <v>38</v>
      </c>
      <c r="C14" s="122"/>
      <c r="D14" s="21">
        <v>35</v>
      </c>
      <c r="E14" s="1">
        <f>+'HMI - 2024 Scale'!B43</f>
        <v>-1.83E-2</v>
      </c>
      <c r="F14" s="1">
        <f>+'HMI - 2024 Scale'!C43</f>
        <v>-1.34E-2</v>
      </c>
      <c r="K14" s="59"/>
      <c r="M14" s="19"/>
      <c r="N14" s="48"/>
    </row>
    <row r="15" spans="1:14" ht="17.25" customHeight="1" x14ac:dyDescent="0.35">
      <c r="B15" s="87"/>
      <c r="C15" s="63"/>
      <c r="D15" s="21">
        <v>36</v>
      </c>
      <c r="E15" s="1">
        <f>+'HMI - 2024 Scale'!B44</f>
        <v>-1.83E-2</v>
      </c>
      <c r="F15" s="1">
        <f>+'HMI - 2024 Scale'!C44</f>
        <v>-1.34E-2</v>
      </c>
      <c r="K15" s="57"/>
      <c r="M15" s="19"/>
      <c r="N15" s="48"/>
    </row>
    <row r="16" spans="1:14" ht="17.25" customHeight="1" x14ac:dyDescent="0.35">
      <c r="B16" s="110" t="s">
        <v>39</v>
      </c>
      <c r="C16" s="111"/>
      <c r="D16" s="21">
        <v>37</v>
      </c>
      <c r="E16" s="1">
        <f>+'HMI - 2024 Scale'!B45</f>
        <v>-1.83E-2</v>
      </c>
      <c r="F16" s="1">
        <f>+'HMI - 2024 Scale'!C45</f>
        <v>-1.34E-2</v>
      </c>
      <c r="K16" s="60"/>
      <c r="M16" s="19"/>
      <c r="N16" s="48"/>
    </row>
    <row r="17" spans="2:14" ht="17.25" customHeight="1" x14ac:dyDescent="0.35">
      <c r="B17" s="112"/>
      <c r="C17" s="113"/>
      <c r="D17" s="21">
        <v>38</v>
      </c>
      <c r="E17" s="1">
        <f>+'HMI - 2024 Scale'!B46</f>
        <v>-1.83E-2</v>
      </c>
      <c r="F17" s="1">
        <f>+'HMI - 2024 Scale'!C46</f>
        <v>-1.34E-2</v>
      </c>
      <c r="M17" s="19"/>
      <c r="N17" s="48"/>
    </row>
    <row r="18" spans="2:14" ht="17.25" customHeight="1" x14ac:dyDescent="0.35">
      <c r="B18" s="114" t="s">
        <v>28</v>
      </c>
      <c r="C18" s="114"/>
      <c r="D18" s="21">
        <v>39</v>
      </c>
      <c r="E18" s="1">
        <f>+'HMI - 2024 Scale'!B47</f>
        <v>-1.83E-2</v>
      </c>
      <c r="F18" s="1">
        <f>+'HMI - 2024 Scale'!C47</f>
        <v>-1.34E-2</v>
      </c>
      <c r="M18" s="19"/>
      <c r="N18" s="48"/>
    </row>
    <row r="19" spans="2:14" ht="17.25" customHeight="1" x14ac:dyDescent="0.35">
      <c r="B19" s="114"/>
      <c r="C19" s="114"/>
      <c r="D19" s="21">
        <v>40</v>
      </c>
      <c r="E19" s="1">
        <f>+'HMI - 2024 Scale'!B48</f>
        <v>-1.83E-2</v>
      </c>
      <c r="F19" s="1">
        <f>+'HMI - 2024 Scale'!C48</f>
        <v>-1.34E-2</v>
      </c>
      <c r="N19" s="48"/>
    </row>
    <row r="20" spans="2:14" ht="17.25" customHeight="1" x14ac:dyDescent="0.35">
      <c r="B20" s="114"/>
      <c r="C20" s="114"/>
      <c r="D20" s="21">
        <v>41</v>
      </c>
      <c r="E20" s="1">
        <f>+'HMI - 2024 Scale'!B49</f>
        <v>-1.41E-2</v>
      </c>
      <c r="F20" s="1">
        <f>+'HMI - 2024 Scale'!C49</f>
        <v>-1.0200000000000001E-2</v>
      </c>
      <c r="N20" s="48"/>
    </row>
    <row r="21" spans="2:14" ht="17.25" customHeight="1" x14ac:dyDescent="0.35">
      <c r="D21" s="21">
        <v>42</v>
      </c>
      <c r="E21" s="1">
        <f>+'HMI - 2024 Scale'!B50</f>
        <v>-9.9000000000000008E-3</v>
      </c>
      <c r="F21" s="1">
        <f>+'HMI - 2024 Scale'!C50</f>
        <v>-7.0000000000000001E-3</v>
      </c>
      <c r="N21" s="48"/>
    </row>
    <row r="22" spans="2:14" ht="17.25" customHeight="1" x14ac:dyDescent="0.35">
      <c r="D22" s="21">
        <v>43</v>
      </c>
      <c r="E22" s="1">
        <f>+'HMI - 2024 Scale'!B51</f>
        <v>-5.7000000000000002E-3</v>
      </c>
      <c r="F22" s="1">
        <f>+'HMI - 2024 Scale'!C51</f>
        <v>-3.8E-3</v>
      </c>
      <c r="I22" s="68"/>
      <c r="N22" s="48"/>
    </row>
    <row r="23" spans="2:14" ht="17.25" customHeight="1" x14ac:dyDescent="0.35"/>
  </sheetData>
  <mergeCells count="11">
    <mergeCell ref="B18:C20"/>
    <mergeCell ref="B9:C9"/>
    <mergeCell ref="B10:C10"/>
    <mergeCell ref="B12:C12"/>
    <mergeCell ref="B13:C13"/>
    <mergeCell ref="B14:C14"/>
    <mergeCell ref="N7:N8"/>
    <mergeCell ref="D7:D8"/>
    <mergeCell ref="A1:I1"/>
    <mergeCell ref="E7:F7"/>
    <mergeCell ref="B16:C1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8C7FA-FF38-4767-B571-C2DD4FD77655}">
  <sheetPr>
    <tabColor rgb="FFFFC000"/>
  </sheetPr>
  <dimension ref="A1:X85"/>
  <sheetViews>
    <sheetView zoomScaleNormal="100" workbookViewId="0">
      <pane xSplit="2" ySplit="8" topLeftCell="C9" activePane="bottomRight" state="frozen"/>
      <selection activeCell="B12" sqref="B12:C12"/>
      <selection pane="topRight" activeCell="B12" sqref="B12:C12"/>
      <selection pane="bottomLeft" activeCell="B12" sqref="B12:C12"/>
      <selection pane="bottomRight" activeCell="B3" sqref="B3"/>
    </sheetView>
  </sheetViews>
  <sheetFormatPr defaultRowHeight="14.5" x14ac:dyDescent="0.35"/>
  <cols>
    <col min="3" max="3" width="17.7265625" bestFit="1" customWidth="1"/>
    <col min="4" max="4" width="15.453125" customWidth="1"/>
    <col min="5" max="5" width="14.453125" customWidth="1"/>
    <col min="6" max="7" width="12.81640625" customWidth="1"/>
    <col min="8" max="8" width="9.81640625" bestFit="1" customWidth="1"/>
    <col min="9" max="11" width="12.36328125" bestFit="1" customWidth="1"/>
    <col min="12" max="23" width="9.81640625" bestFit="1" customWidth="1"/>
    <col min="24" max="24" width="10.1796875" customWidth="1"/>
  </cols>
  <sheetData>
    <row r="1" spans="1:24" ht="15.5" x14ac:dyDescent="0.35">
      <c r="B1" s="3" t="s">
        <v>62</v>
      </c>
      <c r="C1" s="79"/>
    </row>
    <row r="2" spans="1:24" x14ac:dyDescent="0.35">
      <c r="B2" s="3" t="s">
        <v>65</v>
      </c>
    </row>
    <row r="3" spans="1:24" ht="15.5" x14ac:dyDescent="0.35">
      <c r="B3" s="79" t="s">
        <v>31</v>
      </c>
    </row>
    <row r="4" spans="1:24" x14ac:dyDescent="0.35">
      <c r="B4" s="19"/>
      <c r="C4" s="19"/>
    </row>
    <row r="5" spans="1:24" x14ac:dyDescent="0.35">
      <c r="B5" s="19"/>
      <c r="C5" s="19"/>
      <c r="E5" s="3" t="s">
        <v>40</v>
      </c>
    </row>
    <row r="6" spans="1:24" ht="14.5" customHeight="1" x14ac:dyDescent="0.35">
      <c r="C6" s="19" t="s">
        <v>33</v>
      </c>
      <c r="D6" s="76">
        <v>2024</v>
      </c>
      <c r="E6" s="88">
        <f>D6+1</f>
        <v>2025</v>
      </c>
      <c r="F6" s="3">
        <f>+E6+1</f>
        <v>2026</v>
      </c>
      <c r="G6" s="3">
        <f t="shared" ref="G6:W6" si="0">+F6+1</f>
        <v>2027</v>
      </c>
      <c r="H6" s="3">
        <f t="shared" si="0"/>
        <v>2028</v>
      </c>
      <c r="I6" s="3">
        <f t="shared" si="0"/>
        <v>2029</v>
      </c>
      <c r="J6" s="3">
        <f t="shared" si="0"/>
        <v>2030</v>
      </c>
      <c r="K6" s="3">
        <f t="shared" si="0"/>
        <v>2031</v>
      </c>
      <c r="L6" s="3">
        <f t="shared" si="0"/>
        <v>2032</v>
      </c>
      <c r="M6" s="3">
        <f t="shared" si="0"/>
        <v>2033</v>
      </c>
      <c r="N6" s="3">
        <f t="shared" si="0"/>
        <v>2034</v>
      </c>
      <c r="O6" s="3">
        <f t="shared" si="0"/>
        <v>2035</v>
      </c>
      <c r="P6" s="3">
        <f t="shared" si="0"/>
        <v>2036</v>
      </c>
      <c r="Q6" s="3">
        <f t="shared" si="0"/>
        <v>2037</v>
      </c>
      <c r="R6" s="3">
        <f t="shared" si="0"/>
        <v>2038</v>
      </c>
      <c r="S6" s="3">
        <f t="shared" si="0"/>
        <v>2039</v>
      </c>
      <c r="T6" s="3">
        <f t="shared" si="0"/>
        <v>2040</v>
      </c>
      <c r="U6" s="3">
        <f t="shared" si="0"/>
        <v>2041</v>
      </c>
      <c r="V6" s="3">
        <f t="shared" si="0"/>
        <v>2042</v>
      </c>
      <c r="W6" s="3">
        <f t="shared" si="0"/>
        <v>2043</v>
      </c>
      <c r="X6" s="3" t="s">
        <v>21</v>
      </c>
    </row>
    <row r="7" spans="1:24" ht="14.5" customHeight="1" x14ac:dyDescent="0.35">
      <c r="C7" s="19" t="s">
        <v>61</v>
      </c>
      <c r="D7" s="76" t="s">
        <v>60</v>
      </c>
      <c r="E7" s="88"/>
      <c r="F7" s="3"/>
      <c r="G7" s="3"/>
      <c r="H7" s="3"/>
      <c r="I7" s="3"/>
      <c r="J7" s="3"/>
      <c r="K7" s="3"/>
      <c r="L7" s="3"/>
      <c r="M7" s="3"/>
      <c r="N7" s="3"/>
      <c r="O7" s="3"/>
      <c r="P7" s="3"/>
      <c r="Q7" s="3"/>
      <c r="R7" s="3"/>
      <c r="S7" s="3"/>
      <c r="T7" s="3"/>
      <c r="U7" s="3"/>
      <c r="V7" s="3"/>
      <c r="W7" s="3"/>
      <c r="X7" s="3"/>
    </row>
    <row r="8" spans="1:24" ht="30" x14ac:dyDescent="0.45">
      <c r="A8" t="s">
        <v>64</v>
      </c>
      <c r="B8" s="78" t="s">
        <v>1</v>
      </c>
      <c r="C8" s="78" t="s">
        <v>32</v>
      </c>
      <c r="D8" s="78" t="s">
        <v>34</v>
      </c>
      <c r="E8" s="78" t="s">
        <v>35</v>
      </c>
      <c r="F8" s="78" t="s">
        <v>41</v>
      </c>
      <c r="G8" s="78" t="s">
        <v>42</v>
      </c>
      <c r="H8" s="78" t="s">
        <v>43</v>
      </c>
      <c r="I8" s="78" t="s">
        <v>44</v>
      </c>
      <c r="J8" s="78" t="s">
        <v>45</v>
      </c>
      <c r="K8" s="78" t="s">
        <v>46</v>
      </c>
      <c r="L8" s="78" t="s">
        <v>47</v>
      </c>
      <c r="M8" s="78" t="s">
        <v>48</v>
      </c>
      <c r="N8" s="78" t="s">
        <v>49</v>
      </c>
      <c r="O8" s="78" t="s">
        <v>50</v>
      </c>
      <c r="P8" s="78" t="s">
        <v>51</v>
      </c>
      <c r="Q8" s="78" t="s">
        <v>52</v>
      </c>
      <c r="R8" s="78" t="s">
        <v>53</v>
      </c>
      <c r="S8" s="78" t="s">
        <v>54</v>
      </c>
      <c r="T8" s="78" t="s">
        <v>55</v>
      </c>
      <c r="U8" s="78" t="s">
        <v>56</v>
      </c>
      <c r="V8" s="78" t="s">
        <v>57</v>
      </c>
      <c r="W8" s="78" t="s">
        <v>58</v>
      </c>
      <c r="X8" s="78" t="s">
        <v>59</v>
      </c>
    </row>
    <row r="9" spans="1:24" x14ac:dyDescent="0.35">
      <c r="A9">
        <v>1</v>
      </c>
      <c r="B9" s="19">
        <v>40</v>
      </c>
      <c r="C9" s="84">
        <v>1.7000000000000001E-4</v>
      </c>
      <c r="D9" s="86">
        <f>+C9*(1-VLOOKUP($B9,'HMI - 2024 Scale'!$A$7:$C$127,2,FALSE))^9.5</f>
        <v>2.0196145329255194E-4</v>
      </c>
      <c r="E9" s="84"/>
      <c r="F9" s="84"/>
      <c r="G9" s="84"/>
      <c r="H9" s="84"/>
      <c r="I9" s="84"/>
      <c r="J9" s="84"/>
      <c r="K9" s="84"/>
      <c r="L9" s="84"/>
      <c r="M9" s="84"/>
      <c r="N9" s="84"/>
      <c r="O9" s="84"/>
      <c r="P9" s="84"/>
      <c r="Q9" s="84"/>
      <c r="R9" s="84"/>
      <c r="S9" s="84"/>
      <c r="T9" s="84"/>
      <c r="U9" s="84"/>
      <c r="V9" s="84"/>
      <c r="W9" s="84"/>
      <c r="X9" s="84"/>
    </row>
    <row r="10" spans="1:24" x14ac:dyDescent="0.35">
      <c r="A10">
        <f>+A9+1</f>
        <v>2</v>
      </c>
      <c r="B10" s="19">
        <f>B9+1</f>
        <v>41</v>
      </c>
      <c r="C10" s="84">
        <v>2.9999999999999997E-4</v>
      </c>
      <c r="D10" s="84">
        <f>+C10*(1-VLOOKUP($B10,'HMI - 2024 Scale'!$A$7:$C$127,2,FALSE))^9.5</f>
        <v>3.4267994657639331E-4</v>
      </c>
      <c r="E10" s="86">
        <f>(1-VLOOKUP(E$6,'FMI - 2024 Loaded Scale'!$B$5:$DR$24,'Example Application FMI'!$B10+2,FALSE))*D10</f>
        <v>3.4570212541211719E-4</v>
      </c>
      <c r="F10" s="84"/>
      <c r="G10" s="84"/>
      <c r="H10" s="84"/>
      <c r="I10" s="84"/>
      <c r="J10" s="84"/>
      <c r="K10" s="84"/>
      <c r="L10" s="84"/>
      <c r="M10" s="84"/>
      <c r="N10" s="84"/>
      <c r="O10" s="84"/>
      <c r="P10" s="84"/>
      <c r="Q10" s="84"/>
      <c r="R10" s="84"/>
      <c r="S10" s="84"/>
      <c r="T10" s="84"/>
      <c r="U10" s="84"/>
      <c r="V10" s="84"/>
      <c r="W10" s="84"/>
      <c r="X10" s="84"/>
    </row>
    <row r="11" spans="1:24" x14ac:dyDescent="0.35">
      <c r="A11">
        <f t="shared" ref="A11:A74" si="1">+A10+1</f>
        <v>3</v>
      </c>
      <c r="B11" s="19">
        <f t="shared" ref="B11:B74" si="2">B10+1</f>
        <v>42</v>
      </c>
      <c r="C11" s="84">
        <v>4.2999999999999999E-4</v>
      </c>
      <c r="D11" s="84">
        <f>+C11*(1-VLOOKUP($B11,'HMI - 2024 Scale'!$A$7:$C$127,2,FALSE))^9.5</f>
        <v>4.7218587506352925E-4</v>
      </c>
      <c r="E11" s="84">
        <f>(1-VLOOKUP(E$6,'FMI - 2024 Loaded Scale'!$B$5:$DR$24,'Example Application FMI'!$B11+2,FALSE))*D11</f>
        <v>4.7511083845538682E-4</v>
      </c>
      <c r="F11" s="86">
        <f>(1-VLOOKUP(F$6,'FMI - 2024 Loaded Scale'!$B$5:$DR$24,'Example Application FMI'!$B11+2,FALSE))*E11</f>
        <v>4.7511083845538682E-4</v>
      </c>
      <c r="G11" s="84"/>
      <c r="H11" s="84"/>
      <c r="I11" s="84"/>
      <c r="J11" s="84"/>
      <c r="K11" s="84"/>
      <c r="L11" s="84"/>
      <c r="M11" s="84"/>
      <c r="N11" s="84"/>
      <c r="O11" s="84"/>
      <c r="P11" s="84"/>
      <c r="Q11" s="84"/>
      <c r="R11" s="84"/>
      <c r="S11" s="84"/>
      <c r="T11" s="84"/>
      <c r="U11" s="84"/>
      <c r="V11" s="84"/>
      <c r="W11" s="84"/>
      <c r="X11" s="84"/>
    </row>
    <row r="12" spans="1:24" x14ac:dyDescent="0.35">
      <c r="A12">
        <f t="shared" si="1"/>
        <v>4</v>
      </c>
      <c r="B12" s="19">
        <f t="shared" si="2"/>
        <v>43</v>
      </c>
      <c r="C12" s="84">
        <v>5.1000000000000004E-4</v>
      </c>
      <c r="D12" s="84">
        <f>+C12*(1-VLOOKUP($B12,'HMI - 2024 Scale'!$A$7:$C$127,2,FALSE))^9.5</f>
        <v>5.3829513195994703E-4</v>
      </c>
      <c r="E12" s="84">
        <f>(1-VLOOKUP(E$6,'FMI - 2024 Loaded Scale'!$B$5:$DR$24,'Example Application FMI'!$B12+2,FALSE))*D12</f>
        <v>5.4021673123735652E-4</v>
      </c>
      <c r="F12" s="84">
        <f>(1-VLOOKUP(F$6,'FMI - 2024 Loaded Scale'!$B$5:$DR$24,'Example Application FMI'!$B12+2,FALSE))*E12</f>
        <v>5.4021673123735652E-4</v>
      </c>
      <c r="G12" s="86">
        <f>(1-VLOOKUP(G$6,'FMI - 2024 Loaded Scale'!$B$5:$DR$24,'Example Application FMI'!$B12+2,FALSE))*F12</f>
        <v>5.4021673123735652E-4</v>
      </c>
      <c r="H12" s="84"/>
      <c r="I12" s="84"/>
      <c r="J12" s="84"/>
      <c r="K12" s="84"/>
      <c r="L12" s="84"/>
      <c r="M12" s="84"/>
      <c r="N12" s="84"/>
      <c r="O12" s="84"/>
      <c r="P12" s="84"/>
      <c r="Q12" s="84"/>
      <c r="R12" s="84"/>
      <c r="S12" s="84"/>
      <c r="T12" s="84"/>
      <c r="U12" s="84"/>
      <c r="V12" s="84"/>
      <c r="W12" s="84"/>
      <c r="X12" s="84"/>
    </row>
    <row r="13" spans="1:24" x14ac:dyDescent="0.35">
      <c r="A13">
        <f t="shared" si="1"/>
        <v>5</v>
      </c>
      <c r="B13" s="19">
        <f t="shared" si="2"/>
        <v>44</v>
      </c>
      <c r="C13" s="84">
        <v>5.8999999999999992E-4</v>
      </c>
      <c r="D13" s="84">
        <f>+C13*(1-VLOOKUP($B13,'HMI - 2024 Scale'!$A$7:$C$127,2,FALSE))^9.5</f>
        <v>5.9846129929502388E-4</v>
      </c>
      <c r="E13" s="84">
        <f>(1-VLOOKUP(E$6,'FMI - 2024 Loaded Scale'!$B$5:$DR$24,'Example Application FMI'!$B13+2,FALSE))*D13</f>
        <v>5.9902688008015904E-4</v>
      </c>
      <c r="F13" s="84">
        <f>(1-VLOOKUP(F$6,'FMI - 2024 Loaded Scale'!$B$5:$DR$24,'Example Application FMI'!$B13+2,FALSE))*E13</f>
        <v>5.9902688008015904E-4</v>
      </c>
      <c r="G13" s="84">
        <f>(1-VLOOKUP(G$6,'FMI - 2024 Loaded Scale'!$B$5:$DR$24,'Example Application FMI'!$B13+2,FALSE))*F13</f>
        <v>5.9902688008015904E-4</v>
      </c>
      <c r="H13" s="86">
        <f>(1-VLOOKUP(H$6,'FMI - 2024 Loaded Scale'!$B$5:$DR$24,'Example Application FMI'!$B13+2,FALSE))*G13</f>
        <v>5.9902688008015904E-4</v>
      </c>
      <c r="I13" s="84"/>
      <c r="J13" s="84"/>
      <c r="K13" s="84"/>
      <c r="L13" s="84"/>
      <c r="M13" s="84"/>
      <c r="N13" s="84"/>
      <c r="O13" s="84"/>
      <c r="P13" s="84"/>
      <c r="Q13" s="84"/>
      <c r="R13" s="84"/>
      <c r="S13" s="84"/>
      <c r="T13" s="84"/>
      <c r="U13" s="84"/>
      <c r="V13" s="84"/>
      <c r="W13" s="84"/>
      <c r="X13" s="84"/>
    </row>
    <row r="14" spans="1:24" x14ac:dyDescent="0.35">
      <c r="A14">
        <f t="shared" si="1"/>
        <v>6</v>
      </c>
      <c r="B14" s="19">
        <f t="shared" si="2"/>
        <v>45</v>
      </c>
      <c r="C14" s="84">
        <v>6.8000000000000005E-4</v>
      </c>
      <c r="D14" s="84">
        <f>+C14*(1-VLOOKUP($B14,'HMI - 2024 Scale'!$A$7:$C$127,2,FALSE))^9.5</f>
        <v>6.6275680186799531E-4</v>
      </c>
      <c r="E14" s="84">
        <f>(1-VLOOKUP(E$6,'FMI - 2024 Loaded Scale'!$B$5:$DR$24,'Example Application FMI'!$B14+2,FALSE))*D14</f>
        <v>6.6107588485838883E-4</v>
      </c>
      <c r="F14" s="84">
        <f>(1-VLOOKUP(F$6,'FMI - 2024 Loaded Scale'!$B$5:$DR$24,'Example Application FMI'!$B14+2,FALSE))*E14</f>
        <v>6.5905504535520318E-4</v>
      </c>
      <c r="G14" s="84">
        <f>(1-VLOOKUP(G$6,'FMI - 2024 Loaded Scale'!$B$5:$DR$24,'Example Application FMI'!$B14+2,FALSE))*F14</f>
        <v>6.5669724976604273E-4</v>
      </c>
      <c r="H14" s="84">
        <f>(1-VLOOKUP(H$6,'FMI - 2024 Loaded Scale'!$B$5:$DR$24,'Example Application FMI'!$B14+2,FALSE))*G14</f>
        <v>6.5400598327825866E-4</v>
      </c>
      <c r="I14" s="86">
        <f>(1-VLOOKUP(I$6,'FMI - 2024 Loaded Scale'!$B$5:$DR$24,'Example Application FMI'!$B14+2,FALSE))*H14</f>
        <v>6.5098524128501506E-4</v>
      </c>
      <c r="J14" s="84"/>
      <c r="K14" s="84"/>
      <c r="L14" s="84"/>
      <c r="M14" s="84"/>
      <c r="N14" s="84"/>
      <c r="O14" s="84"/>
      <c r="P14" s="84"/>
      <c r="Q14" s="84"/>
      <c r="R14" s="84"/>
      <c r="S14" s="84"/>
      <c r="T14" s="84"/>
      <c r="U14" s="84"/>
      <c r="V14" s="84"/>
      <c r="W14" s="84"/>
      <c r="X14" s="84"/>
    </row>
    <row r="15" spans="1:24" x14ac:dyDescent="0.35">
      <c r="A15">
        <f t="shared" si="1"/>
        <v>7</v>
      </c>
      <c r="B15" s="19">
        <f t="shared" si="2"/>
        <v>46</v>
      </c>
      <c r="C15" s="84">
        <v>7.6000000000000004E-4</v>
      </c>
      <c r="D15" s="84">
        <f>+C15*(1-VLOOKUP($B15,'HMI - 2024 Scale'!$A$7:$C$127,2,FALSE))^9.5</f>
        <v>7.4072819032305361E-4</v>
      </c>
      <c r="E15" s="84">
        <f>(1-VLOOKUP(E$6,'FMI - 2024 Loaded Scale'!$B$5:$DR$24,'Example Application FMI'!$B15+2,FALSE))*D15</f>
        <v>7.3884951837114047E-4</v>
      </c>
      <c r="F15" s="84">
        <f>(1-VLOOKUP(F$6,'FMI - 2024 Loaded Scale'!$B$5:$DR$24,'Example Application FMI'!$B15+2,FALSE))*E15</f>
        <v>7.3659093304405062E-4</v>
      </c>
      <c r="G15" s="84">
        <f>(1-VLOOKUP(G$6,'FMI - 2024 Loaded Scale'!$B$5:$DR$24,'Example Application FMI'!$B15+2,FALSE))*F15</f>
        <v>7.3395574973851834E-4</v>
      </c>
      <c r="H15" s="84">
        <f>(1-VLOOKUP(H$6,'FMI - 2024 Loaded Scale'!$B$5:$DR$24,'Example Application FMI'!$B15+2,FALSE))*G15</f>
        <v>7.3094786366393607E-4</v>
      </c>
      <c r="I15" s="84">
        <f>(1-VLOOKUP(I$6,'FMI - 2024 Loaded Scale'!$B$5:$DR$24,'Example Application FMI'!$B15+2,FALSE))*H15</f>
        <v>7.2757174025972265E-4</v>
      </c>
      <c r="J15" s="86">
        <f>(1-VLOOKUP(J$6,'FMI - 2024 Loaded Scale'!$B$5:$DR$24,'Example Application FMI'!$B15+2,FALSE))*I15</f>
        <v>7.2383240415255852E-4</v>
      </c>
      <c r="K15" s="84"/>
      <c r="L15" s="84"/>
      <c r="M15" s="84"/>
      <c r="N15" s="84"/>
      <c r="O15" s="84"/>
      <c r="P15" s="84"/>
      <c r="Q15" s="84"/>
      <c r="R15" s="84"/>
      <c r="S15" s="84"/>
      <c r="T15" s="84"/>
      <c r="U15" s="84"/>
      <c r="V15" s="84"/>
      <c r="W15" s="84"/>
      <c r="X15" s="84"/>
    </row>
    <row r="16" spans="1:24" x14ac:dyDescent="0.35">
      <c r="A16">
        <f t="shared" si="1"/>
        <v>8</v>
      </c>
      <c r="B16" s="19">
        <f t="shared" si="2"/>
        <v>47</v>
      </c>
      <c r="C16" s="84">
        <v>8.4999999999999995E-4</v>
      </c>
      <c r="D16" s="84">
        <f>+C16*(1-VLOOKUP($B16,'HMI - 2024 Scale'!$A$7:$C$127,2,FALSE))^9.5</f>
        <v>8.28446002334994E-4</v>
      </c>
      <c r="E16" s="84">
        <f>(1-VLOOKUP(E$6,'FMI - 2024 Loaded Scale'!$B$5:$DR$24,'Example Application FMI'!$B16+2,FALSE))*D16</f>
        <v>8.2634485607298595E-4</v>
      </c>
      <c r="F16" s="84">
        <f>(1-VLOOKUP(F$6,'FMI - 2024 Loaded Scale'!$B$5:$DR$24,'Example Application FMI'!$B16+2,FALSE))*E16</f>
        <v>8.2381880669400395E-4</v>
      </c>
      <c r="G16" s="84">
        <f>(1-VLOOKUP(G$6,'FMI - 2024 Loaded Scale'!$B$5:$DR$24,'Example Application FMI'!$B16+2,FALSE))*F16</f>
        <v>8.2087156220755333E-4</v>
      </c>
      <c r="H16" s="84">
        <f>(1-VLOOKUP(H$6,'FMI - 2024 Loaded Scale'!$B$5:$DR$24,'Example Application FMI'!$B16+2,FALSE))*G16</f>
        <v>8.1750747909782313E-4</v>
      </c>
      <c r="I16" s="84">
        <f>(1-VLOOKUP(I$6,'FMI - 2024 Loaded Scale'!$B$5:$DR$24,'Example Application FMI'!$B16+2,FALSE))*H16</f>
        <v>8.1373155160626863E-4</v>
      </c>
      <c r="J16" s="84">
        <f>(1-VLOOKUP(J$6,'FMI - 2024 Loaded Scale'!$B$5:$DR$24,'Example Application FMI'!$B16+2,FALSE))*I16</f>
        <v>8.0954939938115088E-4</v>
      </c>
      <c r="K16" s="86">
        <f>(1-VLOOKUP(K$6,'FMI - 2024 Loaded Scale'!$B$5:$DR$24,'Example Application FMI'!$B16+2,FALSE))*J16</f>
        <v>8.0496725353675698E-4</v>
      </c>
      <c r="L16" s="84"/>
      <c r="M16" s="84"/>
      <c r="N16" s="84"/>
      <c r="O16" s="84"/>
      <c r="P16" s="84"/>
      <c r="Q16" s="84"/>
      <c r="R16" s="84"/>
      <c r="S16" s="84"/>
      <c r="T16" s="84"/>
      <c r="U16" s="84"/>
      <c r="V16" s="84"/>
      <c r="W16" s="84"/>
      <c r="X16" s="84"/>
    </row>
    <row r="17" spans="1:24" x14ac:dyDescent="0.35">
      <c r="A17">
        <f t="shared" si="1"/>
        <v>9</v>
      </c>
      <c r="B17" s="19">
        <f t="shared" si="2"/>
        <v>48</v>
      </c>
      <c r="C17" s="84">
        <v>9.6999999999999994E-4</v>
      </c>
      <c r="D17" s="84">
        <f>+C17*(1-VLOOKUP($B17,'HMI - 2024 Scale'!$A$7:$C$127,2,FALSE))^9.5</f>
        <v>9.4540308501758145E-4</v>
      </c>
      <c r="E17" s="84">
        <f>(1-VLOOKUP(E$6,'FMI - 2024 Loaded Scale'!$B$5:$DR$24,'Example Application FMI'!$B17+2,FALSE))*D17</f>
        <v>9.4300530634211337E-4</v>
      </c>
      <c r="F17" s="84">
        <f>(1-VLOOKUP(F$6,'FMI - 2024 Loaded Scale'!$B$5:$DR$24,'Example Application FMI'!$B17+2,FALSE))*E17</f>
        <v>9.4012263822727501E-4</v>
      </c>
      <c r="G17" s="84">
        <f>(1-VLOOKUP(G$6,'FMI - 2024 Loaded Scale'!$B$5:$DR$24,'Example Application FMI'!$B17+2,FALSE))*F17</f>
        <v>9.3675931216626669E-4</v>
      </c>
      <c r="H17" s="84">
        <f>(1-VLOOKUP(H$6,'FMI - 2024 Loaded Scale'!$B$5:$DR$24,'Example Application FMI'!$B17+2,FALSE))*G17</f>
        <v>9.3292029967633936E-4</v>
      </c>
      <c r="I17" s="84">
        <f>(1-VLOOKUP(I$6,'FMI - 2024 Loaded Scale'!$B$5:$DR$24,'Example Application FMI'!$B17+2,FALSE))*H17</f>
        <v>9.2861130006833008E-4</v>
      </c>
      <c r="J17" s="84">
        <f>(1-VLOOKUP(J$6,'FMI - 2024 Loaded Scale'!$B$5:$DR$24,'Example Application FMI'!$B17+2,FALSE))*I17</f>
        <v>9.2383872635260747E-4</v>
      </c>
      <c r="K17" s="84">
        <f>(1-VLOOKUP(K$6,'FMI - 2024 Loaded Scale'!$B$5:$DR$24,'Example Application FMI'!$B17+2,FALSE))*J17</f>
        <v>9.186096893301815E-4</v>
      </c>
      <c r="L17" s="86">
        <f>(1-VLOOKUP(L$6,'FMI - 2024 Loaded Scale'!$B$5:$DR$24,'Example Application FMI'!$B17+2,FALSE))*K17</f>
        <v>9.1293197992422213E-4</v>
      </c>
      <c r="M17" s="84"/>
      <c r="N17" s="84"/>
      <c r="O17" s="84"/>
      <c r="P17" s="84"/>
      <c r="Q17" s="84"/>
      <c r="R17" s="84"/>
      <c r="S17" s="84"/>
      <c r="T17" s="84"/>
      <c r="U17" s="84"/>
      <c r="V17" s="84"/>
      <c r="W17" s="84"/>
      <c r="X17" s="84"/>
    </row>
    <row r="18" spans="1:24" x14ac:dyDescent="0.35">
      <c r="A18">
        <f t="shared" si="1"/>
        <v>10</v>
      </c>
      <c r="B18" s="19">
        <f t="shared" si="2"/>
        <v>49</v>
      </c>
      <c r="C18" s="84">
        <v>1.1200000000000001E-3</v>
      </c>
      <c r="D18" s="84">
        <f>+C18*(1-VLOOKUP($B18,'HMI - 2024 Scale'!$A$7:$C$127,2,FALSE))^9.5</f>
        <v>1.0915994383708157E-3</v>
      </c>
      <c r="E18" s="84">
        <f>(1-VLOOKUP(E$6,'FMI - 2024 Loaded Scale'!$B$5:$DR$24,'Example Application FMI'!$B18+2,FALSE))*D18</f>
        <v>1.0888308691785228E-3</v>
      </c>
      <c r="F18" s="84">
        <f>(1-VLOOKUP(F$6,'FMI - 2024 Loaded Scale'!$B$5:$DR$24,'Example Application FMI'!$B18+2,FALSE))*E18</f>
        <v>1.085502427643864E-3</v>
      </c>
      <c r="G18" s="84">
        <f>(1-VLOOKUP(G$6,'FMI - 2024 Loaded Scale'!$B$5:$DR$24,'Example Application FMI'!$B18+2,FALSE))*F18</f>
        <v>1.0816189996146585E-3</v>
      </c>
      <c r="H18" s="84">
        <f>(1-VLOOKUP(H$6,'FMI - 2024 Loaded Scale'!$B$5:$DR$24,'Example Application FMI'!$B18+2,FALSE))*G18</f>
        <v>1.0771863253994846E-3</v>
      </c>
      <c r="I18" s="84">
        <f>(1-VLOOKUP(I$6,'FMI - 2024 Loaded Scale'!$B$5:$DR$24,'Example Application FMI'!$B18+2,FALSE))*H18</f>
        <v>1.072210985645907E-3</v>
      </c>
      <c r="J18" s="84">
        <f>(1-VLOOKUP(J$6,'FMI - 2024 Loaded Scale'!$B$5:$DR$24,'Example Application FMI'!$B18+2,FALSE))*I18</f>
        <v>1.0667003850669283E-3</v>
      </c>
      <c r="K18" s="84">
        <f>(1-VLOOKUP(K$6,'FMI - 2024 Loaded Scale'!$B$5:$DR$24,'Example Application FMI'!$B18+2,FALSE))*J18</f>
        <v>1.0606627340719623E-3</v>
      </c>
      <c r="L18" s="84">
        <f>(1-VLOOKUP(L$6,'FMI - 2024 Loaded Scale'!$B$5:$DR$24,'Example Application FMI'!$B18+2,FALSE))*K18</f>
        <v>1.0541070283661123E-3</v>
      </c>
      <c r="M18" s="86">
        <f>(1-VLOOKUP(M$6,'FMI - 2024 Loaded Scale'!$B$5:$DR$24,'Example Application FMI'!$B18+2,FALSE))*L18</f>
        <v>1.0470430265887571E-3</v>
      </c>
      <c r="N18" s="84"/>
      <c r="O18" s="84"/>
      <c r="P18" s="84"/>
      <c r="Q18" s="84"/>
      <c r="R18" s="84"/>
      <c r="S18" s="84"/>
      <c r="T18" s="84"/>
      <c r="U18" s="84"/>
      <c r="V18" s="84"/>
      <c r="W18" s="84"/>
      <c r="X18" s="84"/>
    </row>
    <row r="19" spans="1:24" x14ac:dyDescent="0.35">
      <c r="A19">
        <f t="shared" si="1"/>
        <v>11</v>
      </c>
      <c r="B19" s="19">
        <f t="shared" si="2"/>
        <v>50</v>
      </c>
      <c r="C19" s="84">
        <v>1.25E-3</v>
      </c>
      <c r="D19" s="84">
        <f>+C19*(1-VLOOKUP($B19,'HMI - 2024 Scale'!$A$7:$C$127,2,FALSE))^9.5</f>
        <v>1.2183029446102855E-3</v>
      </c>
      <c r="E19" s="84">
        <f>(1-VLOOKUP(E$6,'FMI - 2024 Loaded Scale'!$B$5:$DR$24,'Example Application FMI'!$B19+2,FALSE))*D19</f>
        <v>1.2152130236367442E-3</v>
      </c>
      <c r="F19" s="84">
        <f>(1-VLOOKUP(F$6,'FMI - 2024 Loaded Scale'!$B$5:$DR$24,'Example Application FMI'!$B19+2,FALSE))*E19</f>
        <v>1.2114982451382412E-3</v>
      </c>
      <c r="G19" s="84">
        <f>(1-VLOOKUP(G$6,'FMI - 2024 Loaded Scale'!$B$5:$DR$24,'Example Application FMI'!$B19+2,FALSE))*F19</f>
        <v>1.2071640620699316E-3</v>
      </c>
      <c r="H19" s="84">
        <f>(1-VLOOKUP(H$6,'FMI - 2024 Loaded Scale'!$B$5:$DR$24,'Example Application FMI'!$B19+2,FALSE))*G19</f>
        <v>1.2022168810262108E-3</v>
      </c>
      <c r="I19" s="84">
        <f>(1-VLOOKUP(I$6,'FMI - 2024 Loaded Scale'!$B$5:$DR$24,'Example Application FMI'!$B19+2,FALSE))*H19</f>
        <v>1.196664046479807E-3</v>
      </c>
      <c r="J19" s="84">
        <f>(1-VLOOKUP(J$6,'FMI - 2024 Loaded Scale'!$B$5:$DR$24,'Example Application FMI'!$B19+2,FALSE))*I19</f>
        <v>1.1905138226193396E-3</v>
      </c>
      <c r="K19" s="84">
        <f>(1-VLOOKUP(K$6,'FMI - 2024 Loaded Scale'!$B$5:$DR$24,'Example Application FMI'!$B19+2,FALSE))*J19</f>
        <v>1.183775372848172E-3</v>
      </c>
      <c r="L19" s="84">
        <f>(1-VLOOKUP(L$6,'FMI - 2024 Loaded Scale'!$B$5:$DR$24,'Example Application FMI'!$B19+2,FALSE))*K19</f>
        <v>1.1764587370157501E-3</v>
      </c>
      <c r="M19" s="84">
        <f>(1-VLOOKUP(M$6,'FMI - 2024 Loaded Scale'!$B$5:$DR$24,'Example Application FMI'!$B19+2,FALSE))*L19</f>
        <v>1.1685748064606662E-3</v>
      </c>
      <c r="N19" s="86">
        <f>(1-VLOOKUP(N$6,'FMI - 2024 Loaded Scale'!$B$5:$DR$24,'Example Application FMI'!$B19+2,FALSE))*M19</f>
        <v>1.1601352969523779E-3</v>
      </c>
      <c r="O19" s="84"/>
      <c r="P19" s="84"/>
      <c r="Q19" s="84"/>
      <c r="R19" s="84"/>
      <c r="S19" s="84"/>
      <c r="T19" s="84"/>
      <c r="U19" s="84"/>
      <c r="V19" s="84"/>
      <c r="W19" s="84"/>
      <c r="X19" s="84"/>
    </row>
    <row r="20" spans="1:24" x14ac:dyDescent="0.35">
      <c r="A20">
        <f t="shared" si="1"/>
        <v>12</v>
      </c>
      <c r="B20" s="19">
        <f t="shared" si="2"/>
        <v>51</v>
      </c>
      <c r="C20" s="84">
        <v>1.3799999999999999E-3</v>
      </c>
      <c r="D20" s="84">
        <f>+C20*(1-VLOOKUP($B20,'HMI - 2024 Scale'!$A$7:$C$127,2,FALSE))^9.5</f>
        <v>1.345006450849755E-3</v>
      </c>
      <c r="E20" s="84">
        <f>(1-VLOOKUP(E$6,'FMI - 2024 Loaded Scale'!$B$5:$DR$24,'Example Application FMI'!$B20+2,FALSE))*D20</f>
        <v>1.3415951780949655E-3</v>
      </c>
      <c r="F20" s="84">
        <f>(1-VLOOKUP(F$6,'FMI - 2024 Loaded Scale'!$B$5:$DR$24,'Example Application FMI'!$B20+2,FALSE))*E20</f>
        <v>1.3374940626326181E-3</v>
      </c>
      <c r="G20" s="84">
        <f>(1-VLOOKUP(G$6,'FMI - 2024 Loaded Scale'!$B$5:$DR$24,'Example Application FMI'!$B20+2,FALSE))*F20</f>
        <v>1.3327091245252042E-3</v>
      </c>
      <c r="H20" s="84">
        <f>(1-VLOOKUP(H$6,'FMI - 2024 Loaded Scale'!$B$5:$DR$24,'Example Application FMI'!$B20+2,FALSE))*G20</f>
        <v>1.3272474366529364E-3</v>
      </c>
      <c r="I20" s="84">
        <f>(1-VLOOKUP(I$6,'FMI - 2024 Loaded Scale'!$B$5:$DR$24,'Example Application FMI'!$B20+2,FALSE))*H20</f>
        <v>1.3211171073137067E-3</v>
      </c>
      <c r="J20" s="84">
        <f>(1-VLOOKUP(J$6,'FMI - 2024 Loaded Scale'!$B$5:$DR$24,'Example Application FMI'!$B20+2,FALSE))*I20</f>
        <v>1.3143272601717508E-3</v>
      </c>
      <c r="K20" s="84">
        <f>(1-VLOOKUP(K$6,'FMI - 2024 Loaded Scale'!$B$5:$DR$24,'Example Application FMI'!$B20+2,FALSE))*J20</f>
        <v>1.3068880116243818E-3</v>
      </c>
      <c r="L20" s="84">
        <f>(1-VLOOKUP(L$6,'FMI - 2024 Loaded Scale'!$B$5:$DR$24,'Example Application FMI'!$B20+2,FALSE))*K20</f>
        <v>1.2988104456653879E-3</v>
      </c>
      <c r="M20" s="84">
        <f>(1-VLOOKUP(M$6,'FMI - 2024 Loaded Scale'!$B$5:$DR$24,'Example Application FMI'!$B20+2,FALSE))*L20</f>
        <v>1.2901065863325754E-3</v>
      </c>
      <c r="N20" s="84">
        <f>(1-VLOOKUP(N$6,'FMI - 2024 Loaded Scale'!$B$5:$DR$24,'Example Application FMI'!$B20+2,FALSE))*M20</f>
        <v>1.2807893678354252E-3</v>
      </c>
      <c r="O20" s="86">
        <f>(1-VLOOKUP(O$6,'FMI - 2024 Loaded Scale'!$B$5:$DR$24,'Example Application FMI'!$B20+2,FALSE))*N20</f>
        <v>1.2715394387866378E-3</v>
      </c>
      <c r="P20" s="84"/>
      <c r="Q20" s="84"/>
      <c r="R20" s="84"/>
      <c r="S20" s="84"/>
      <c r="T20" s="84"/>
      <c r="U20" s="84"/>
      <c r="V20" s="84"/>
      <c r="W20" s="84"/>
      <c r="X20" s="84"/>
    </row>
    <row r="21" spans="1:24" x14ac:dyDescent="0.35">
      <c r="A21">
        <f t="shared" si="1"/>
        <v>13</v>
      </c>
      <c r="B21" s="19">
        <f t="shared" si="2"/>
        <v>52</v>
      </c>
      <c r="C21" s="84">
        <v>1.5499999999999999E-3</v>
      </c>
      <c r="D21" s="84">
        <f>+C21*(1-VLOOKUP($B21,'HMI - 2024 Scale'!$A$7:$C$127,2,FALSE))^9.5</f>
        <v>1.5106956513167538E-3</v>
      </c>
      <c r="E21" s="84">
        <f>(1-VLOOKUP(E$6,'FMI - 2024 Loaded Scale'!$B$5:$DR$24,'Example Application FMI'!$B21+2,FALSE))*D21</f>
        <v>1.5068641493095627E-3</v>
      </c>
      <c r="F21" s="84">
        <f>(1-VLOOKUP(F$6,'FMI - 2024 Loaded Scale'!$B$5:$DR$24,'Example Application FMI'!$B21+2,FALSE))*E21</f>
        <v>1.502257823971419E-3</v>
      </c>
      <c r="G21" s="84">
        <f>(1-VLOOKUP(G$6,'FMI - 2024 Loaded Scale'!$B$5:$DR$24,'Example Application FMI'!$B21+2,FALSE))*F21</f>
        <v>1.496883436966715E-3</v>
      </c>
      <c r="H21" s="84">
        <f>(1-VLOOKUP(H$6,'FMI - 2024 Loaded Scale'!$B$5:$DR$24,'Example Application FMI'!$B21+2,FALSE))*G21</f>
        <v>1.4907489324725012E-3</v>
      </c>
      <c r="I21" s="84">
        <f>(1-VLOOKUP(I$6,'FMI - 2024 Loaded Scale'!$B$5:$DR$24,'Example Application FMI'!$B21+2,FALSE))*H21</f>
        <v>1.4838634176349607E-3</v>
      </c>
      <c r="J21" s="84">
        <f>(1-VLOOKUP(J$6,'FMI - 2024 Loaded Scale'!$B$5:$DR$24,'Example Application FMI'!$B21+2,FALSE))*I21</f>
        <v>1.4762371400479813E-3</v>
      </c>
      <c r="K21" s="84">
        <f>(1-VLOOKUP(K$6,'FMI - 2024 Loaded Scale'!$B$5:$DR$24,'Example Application FMI'!$B21+2,FALSE))*J21</f>
        <v>1.4678814623317335E-3</v>
      </c>
      <c r="L21" s="84">
        <f>(1-VLOOKUP(L$6,'FMI - 2024 Loaded Scale'!$B$5:$DR$24,'Example Application FMI'!$B21+2,FALSE))*K21</f>
        <v>1.4588088338995304E-3</v>
      </c>
      <c r="M21" s="84">
        <f>(1-VLOOKUP(M$6,'FMI - 2024 Loaded Scale'!$B$5:$DR$24,'Example Application FMI'!$B21+2,FALSE))*L21</f>
        <v>1.4490327600112265E-3</v>
      </c>
      <c r="N21" s="84">
        <f>(1-VLOOKUP(N$6,'FMI - 2024 Loaded Scale'!$B$5:$DR$24,'Example Application FMI'!$B21+2,FALSE))*M21</f>
        <v>1.4385677682209491E-3</v>
      </c>
      <c r="O21" s="84">
        <f>(1-VLOOKUP(O$6,'FMI - 2024 Loaded Scale'!$B$5:$DR$24,'Example Application FMI'!$B21+2,FALSE))*N21</f>
        <v>1.4281783551589051E-3</v>
      </c>
      <c r="P21" s="86">
        <f>(1-VLOOKUP(P$6,'FMI - 2024 Loaded Scale'!$B$5:$DR$24,'Example Application FMI'!$B21+2,FALSE))*O21</f>
        <v>1.4178639749914932E-3</v>
      </c>
      <c r="Q21" s="84"/>
      <c r="R21" s="84"/>
      <c r="S21" s="84"/>
      <c r="T21" s="84"/>
      <c r="U21" s="84"/>
      <c r="V21" s="84"/>
      <c r="W21" s="84"/>
      <c r="X21" s="84"/>
    </row>
    <row r="22" spans="1:24" x14ac:dyDescent="0.35">
      <c r="A22">
        <f t="shared" si="1"/>
        <v>14</v>
      </c>
      <c r="B22" s="19">
        <f t="shared" si="2"/>
        <v>53</v>
      </c>
      <c r="C22" s="84">
        <v>1.73E-3</v>
      </c>
      <c r="D22" s="84">
        <f>+C22*(1-VLOOKUP($B22,'HMI - 2024 Scale'!$A$7:$C$127,2,FALSE))^9.5</f>
        <v>1.6861312753406351E-3</v>
      </c>
      <c r="E22" s="84">
        <f>(1-VLOOKUP(E$6,'FMI - 2024 Loaded Scale'!$B$5:$DR$24,'Example Application FMI'!$B22+2,FALSE))*D22</f>
        <v>1.6818548247132538E-3</v>
      </c>
      <c r="F22" s="84">
        <f>(1-VLOOKUP(F$6,'FMI - 2024 Loaded Scale'!$B$5:$DR$24,'Example Application FMI'!$B22+2,FALSE))*E22</f>
        <v>1.6767135712713256E-3</v>
      </c>
      <c r="G22" s="84">
        <f>(1-VLOOKUP(G$6,'FMI - 2024 Loaded Scale'!$B$5:$DR$24,'Example Application FMI'!$B22+2,FALSE))*F22</f>
        <v>1.670715061904785E-3</v>
      </c>
      <c r="H22" s="84">
        <f>(1-VLOOKUP(H$6,'FMI - 2024 Loaded Scale'!$B$5:$DR$24,'Example Application FMI'!$B22+2,FALSE))*G22</f>
        <v>1.6638681633402753E-3</v>
      </c>
      <c r="I22" s="84">
        <f>(1-VLOOKUP(I$6,'FMI - 2024 Loaded Scale'!$B$5:$DR$24,'Example Application FMI'!$B22+2,FALSE))*H22</f>
        <v>1.6561830403280526E-3</v>
      </c>
      <c r="J22" s="84">
        <f>(1-VLOOKUP(J$6,'FMI - 2024 Loaded Scale'!$B$5:$DR$24,'Example Application FMI'!$B22+2,FALSE))*I22</f>
        <v>1.647671130505166E-3</v>
      </c>
      <c r="K22" s="84">
        <f>(1-VLOOKUP(K$6,'FMI - 2024 Loaded Scale'!$B$5:$DR$24,'Example Application FMI'!$B22+2,FALSE))*J22</f>
        <v>1.6383451160218701E-3</v>
      </c>
      <c r="L22" s="84">
        <f>(1-VLOOKUP(L$6,'FMI - 2024 Loaded Scale'!$B$5:$DR$24,'Example Application FMI'!$B22+2,FALSE))*K22</f>
        <v>1.6282188920297982E-3</v>
      </c>
      <c r="M22" s="84">
        <f>(1-VLOOKUP(M$6,'FMI - 2024 Loaded Scale'!$B$5:$DR$24,'Example Application FMI'!$B22+2,FALSE))*L22</f>
        <v>1.6173075321415621E-3</v>
      </c>
      <c r="N22" s="84">
        <f>(1-VLOOKUP(N$6,'FMI - 2024 Loaded Scale'!$B$5:$DR$24,'Example Application FMI'!$B22+2,FALSE))*M22</f>
        <v>1.6056272509820911E-3</v>
      </c>
      <c r="O22" s="84">
        <f>(1-VLOOKUP(O$6,'FMI - 2024 Loaded Scale'!$B$5:$DR$24,'Example Application FMI'!$B22+2,FALSE))*N22</f>
        <v>1.5940313254354228E-3</v>
      </c>
      <c r="P22" s="84">
        <f>(1-VLOOKUP(P$6,'FMI - 2024 Loaded Scale'!$B$5:$DR$24,'Example Application FMI'!$B22+2,FALSE))*O22</f>
        <v>1.5825191462808276E-3</v>
      </c>
      <c r="Q22" s="86">
        <f>(1-VLOOKUP(Q$6,'FMI - 2024 Loaded Scale'!$B$5:$DR$24,'Example Application FMI'!$B22+2,FALSE))*P22</f>
        <v>1.5710901086974003E-3</v>
      </c>
      <c r="R22" s="84"/>
      <c r="S22" s="84"/>
      <c r="T22" s="84"/>
      <c r="U22" s="84"/>
      <c r="V22" s="84"/>
      <c r="W22" s="84"/>
      <c r="X22" s="84"/>
    </row>
    <row r="23" spans="1:24" x14ac:dyDescent="0.35">
      <c r="A23">
        <f t="shared" si="1"/>
        <v>15</v>
      </c>
      <c r="B23" s="19">
        <f t="shared" si="2"/>
        <v>54</v>
      </c>
      <c r="C23" s="84">
        <v>1.91E-3</v>
      </c>
      <c r="D23" s="84">
        <f>+C23*(1-VLOOKUP($B23,'HMI - 2024 Scale'!$A$7:$C$127,2,FALSE))^9.5</f>
        <v>1.8615668993645161E-3</v>
      </c>
      <c r="E23" s="84">
        <f>(1-VLOOKUP(E$6,'FMI - 2024 Loaded Scale'!$B$5:$DR$24,'Example Application FMI'!$B23+2,FALSE))*D23</f>
        <v>1.856845500116945E-3</v>
      </c>
      <c r="F23" s="84">
        <f>(1-VLOOKUP(F$6,'FMI - 2024 Loaded Scale'!$B$5:$DR$24,'Example Application FMI'!$B23+2,FALSE))*E23</f>
        <v>1.8511693185712325E-3</v>
      </c>
      <c r="G23" s="84">
        <f>(1-VLOOKUP(G$6,'FMI - 2024 Loaded Scale'!$B$5:$DR$24,'Example Application FMI'!$B23+2,FALSE))*F23</f>
        <v>1.8445466868428552E-3</v>
      </c>
      <c r="H23" s="84">
        <f>(1-VLOOKUP(H$6,'FMI - 2024 Loaded Scale'!$B$5:$DR$24,'Example Application FMI'!$B23+2,FALSE))*G23</f>
        <v>1.8369873942080499E-3</v>
      </c>
      <c r="I23" s="84">
        <f>(1-VLOOKUP(I$6,'FMI - 2024 Loaded Scale'!$B$5:$DR$24,'Example Application FMI'!$B23+2,FALSE))*H23</f>
        <v>1.828502663021145E-3</v>
      </c>
      <c r="J23" s="84">
        <f>(1-VLOOKUP(J$6,'FMI - 2024 Loaded Scale'!$B$5:$DR$24,'Example Application FMI'!$B23+2,FALSE))*I23</f>
        <v>1.8191051209623509E-3</v>
      </c>
      <c r="K23" s="84">
        <f>(1-VLOOKUP(K$6,'FMI - 2024 Loaded Scale'!$B$5:$DR$24,'Example Application FMI'!$B23+2,FALSE))*J23</f>
        <v>1.8088087697120069E-3</v>
      </c>
      <c r="L23" s="84">
        <f>(1-VLOOKUP(L$6,'FMI - 2024 Loaded Scale'!$B$5:$DR$24,'Example Application FMI'!$B23+2,FALSE))*K23</f>
        <v>1.7976289501600662E-3</v>
      </c>
      <c r="M23" s="84">
        <f>(1-VLOOKUP(M$6,'FMI - 2024 Loaded Scale'!$B$5:$DR$24,'Example Application FMI'!$B23+2,FALSE))*L23</f>
        <v>1.785582304271898E-3</v>
      </c>
      <c r="N23" s="84">
        <f>(1-VLOOKUP(N$6,'FMI - 2024 Loaded Scale'!$B$5:$DR$24,'Example Application FMI'!$B23+2,FALSE))*M23</f>
        <v>1.7726867337432334E-3</v>
      </c>
      <c r="O23" s="84">
        <f>(1-VLOOKUP(O$6,'FMI - 2024 Loaded Scale'!$B$5:$DR$24,'Example Application FMI'!$B23+2,FALSE))*N23</f>
        <v>1.7598842957119406E-3</v>
      </c>
      <c r="P23" s="84">
        <f>(1-VLOOKUP(P$6,'FMI - 2024 Loaded Scale'!$B$5:$DR$24,'Example Application FMI'!$B23+2,FALSE))*O23</f>
        <v>1.747174317570162E-3</v>
      </c>
      <c r="Q23" s="84">
        <f>(1-VLOOKUP(Q$6,'FMI - 2024 Loaded Scale'!$B$5:$DR$24,'Example Application FMI'!$B23+2,FALSE))*P23</f>
        <v>1.7345561315676497E-3</v>
      </c>
      <c r="R23" s="86">
        <f>(1-VLOOKUP(R$6,'FMI - 2024 Loaded Scale'!$B$5:$DR$24,'Example Application FMI'!$B23+2,FALSE))*Q23</f>
        <v>1.7220290747766837E-3</v>
      </c>
      <c r="S23" s="84"/>
      <c r="T23" s="84"/>
      <c r="U23" s="84"/>
      <c r="V23" s="84"/>
      <c r="W23" s="84"/>
      <c r="X23" s="84"/>
    </row>
    <row r="24" spans="1:24" x14ac:dyDescent="0.35">
      <c r="A24">
        <f t="shared" si="1"/>
        <v>16</v>
      </c>
      <c r="B24" s="19">
        <f t="shared" si="2"/>
        <v>55</v>
      </c>
      <c r="C24" s="84">
        <v>2.1299999999999999E-3</v>
      </c>
      <c r="D24" s="84">
        <f>+C24*(1-VLOOKUP($B24,'HMI - 2024 Scale'!$A$7:$C$127,2,FALSE))^9.5</f>
        <v>2.0759882176159261E-3</v>
      </c>
      <c r="E24" s="84">
        <f>(1-VLOOKUP(E$6,'FMI - 2024 Loaded Scale'!$B$5:$DR$24,'Example Application FMI'!$B24+2,FALSE))*D24</f>
        <v>2.070722992277012E-3</v>
      </c>
      <c r="F24" s="84">
        <f>(1-VLOOKUP(F$6,'FMI - 2024 Loaded Scale'!$B$5:$DR$24,'Example Application FMI'!$B24+2,FALSE))*E24</f>
        <v>2.0643930097155629E-3</v>
      </c>
      <c r="G24" s="84">
        <f>(1-VLOOKUP(G$6,'FMI - 2024 Loaded Scale'!$B$5:$DR$24,'Example Application FMI'!$B24+2,FALSE))*F24</f>
        <v>2.0570075617671632E-3</v>
      </c>
      <c r="H24" s="84">
        <f>(1-VLOOKUP(H$6,'FMI - 2024 Loaded Scale'!$B$5:$DR$24,'Example Application FMI'!$B24+2,FALSE))*G24</f>
        <v>2.0485775652686628E-3</v>
      </c>
      <c r="I24" s="84">
        <f>(1-VLOOKUP(I$6,'FMI - 2024 Loaded Scale'!$B$5:$DR$24,'Example Application FMI'!$B24+2,FALSE))*H24</f>
        <v>2.0391155352015907E-3</v>
      </c>
      <c r="J24" s="84">
        <f>(1-VLOOKUP(J$6,'FMI - 2024 Loaded Scale'!$B$5:$DR$24,'Example Application FMI'!$B24+2,FALSE))*I24</f>
        <v>2.0286355537433545E-3</v>
      </c>
      <c r="K24" s="84">
        <f>(1-VLOOKUP(K$6,'FMI - 2024 Loaded Scale'!$B$5:$DR$24,'Example Application FMI'!$B24+2,FALSE))*J24</f>
        <v>2.0171532353332852E-3</v>
      </c>
      <c r="L24" s="84">
        <f>(1-VLOOKUP(L$6,'FMI - 2024 Loaded Scale'!$B$5:$DR$24,'Example Application FMI'!$B24+2,FALSE))*K24</f>
        <v>2.0046856878748382E-3</v>
      </c>
      <c r="M24" s="84">
        <f>(1-VLOOKUP(M$6,'FMI - 2024 Loaded Scale'!$B$5:$DR$24,'Example Application FMI'!$B24+2,FALSE))*L24</f>
        <v>1.9912514702089754E-3</v>
      </c>
      <c r="N24" s="84">
        <f>(1-VLOOKUP(N$6,'FMI - 2024 Loaded Scale'!$B$5:$DR$24,'Example Application FMI'!$B24+2,FALSE))*M24</f>
        <v>1.9768705460068521E-3</v>
      </c>
      <c r="O24" s="84">
        <f>(1-VLOOKUP(O$6,'FMI - 2024 Loaded Scale'!$B$5:$DR$24,'Example Application FMI'!$B24+2,FALSE))*N24</f>
        <v>1.9625934816054629E-3</v>
      </c>
      <c r="P24" s="84">
        <f>(1-VLOOKUP(P$6,'FMI - 2024 Loaded Scale'!$B$5:$DR$24,'Example Application FMI'!$B24+2,FALSE))*O24</f>
        <v>1.9484195269237935E-3</v>
      </c>
      <c r="Q24" s="84">
        <f>(1-VLOOKUP(Q$6,'FMI - 2024 Loaded Scale'!$B$5:$DR$24,'Example Application FMI'!$B24+2,FALSE))*P24</f>
        <v>1.9343479372979551E-3</v>
      </c>
      <c r="R24" s="84">
        <f>(1-VLOOKUP(R$6,'FMI - 2024 Loaded Scale'!$B$5:$DR$24,'Example Application FMI'!$B24+2,FALSE))*Q24</f>
        <v>1.9203779734420609E-3</v>
      </c>
      <c r="S24" s="86">
        <f>(1-VLOOKUP(S$6,'FMI - 2024 Loaded Scale'!$B$5:$DR$24,'Example Application FMI'!$B24+2,FALSE))*R24</f>
        <v>1.9065089014093863E-3</v>
      </c>
      <c r="T24" s="84"/>
      <c r="U24" s="84"/>
      <c r="V24" s="84"/>
      <c r="W24" s="84"/>
      <c r="X24" s="84"/>
    </row>
    <row r="25" spans="1:24" x14ac:dyDescent="0.35">
      <c r="A25">
        <f t="shared" si="1"/>
        <v>17</v>
      </c>
      <c r="B25" s="19">
        <f t="shared" si="2"/>
        <v>56</v>
      </c>
      <c r="C25" s="84">
        <v>2.4300000000000003E-3</v>
      </c>
      <c r="D25" s="84">
        <f>+C25*(1-VLOOKUP($B25,'HMI - 2024 Scale'!$A$7:$C$127,2,FALSE))^9.5</f>
        <v>2.3683809243223953E-3</v>
      </c>
      <c r="E25" s="84">
        <f>(1-VLOOKUP(E$6,'FMI - 2024 Loaded Scale'!$B$5:$DR$24,'Example Application FMI'!$B25+2,FALSE))*D25</f>
        <v>2.3623741179498309E-3</v>
      </c>
      <c r="F25" s="84">
        <f>(1-VLOOKUP(F$6,'FMI - 2024 Loaded Scale'!$B$5:$DR$24,'Example Application FMI'!$B25+2,FALSE))*E25</f>
        <v>2.3551525885487411E-3</v>
      </c>
      <c r="G25" s="84">
        <f>(1-VLOOKUP(G$6,'FMI - 2024 Loaded Scale'!$B$5:$DR$24,'Example Application FMI'!$B25+2,FALSE))*F25</f>
        <v>2.3467269366639469E-3</v>
      </c>
      <c r="H25" s="84">
        <f>(1-VLOOKUP(H$6,'FMI - 2024 Loaded Scale'!$B$5:$DR$24,'Example Application FMI'!$B25+2,FALSE))*G25</f>
        <v>2.3371096167149534E-3</v>
      </c>
      <c r="I25" s="84">
        <f>(1-VLOOKUP(I$6,'FMI - 2024 Loaded Scale'!$B$5:$DR$24,'Example Application FMI'!$B25+2,FALSE))*H25</f>
        <v>2.3263149063567443E-3</v>
      </c>
      <c r="J25" s="84">
        <f>(1-VLOOKUP(J$6,'FMI - 2024 Loaded Scale'!$B$5:$DR$24,'Example Application FMI'!$B25+2,FALSE))*I25</f>
        <v>2.314358871171996E-3</v>
      </c>
      <c r="K25" s="84">
        <f>(1-VLOOKUP(K$6,'FMI - 2024 Loaded Scale'!$B$5:$DR$24,'Example Application FMI'!$B25+2,FALSE))*J25</f>
        <v>2.3012593248168461E-3</v>
      </c>
      <c r="L25" s="84">
        <f>(1-VLOOKUP(L$6,'FMI - 2024 Loaded Scale'!$B$5:$DR$24,'Example Application FMI'!$B25+2,FALSE))*K25</f>
        <v>2.2870357847586181E-3</v>
      </c>
      <c r="M25" s="84">
        <f>(1-VLOOKUP(M$6,'FMI - 2024 Loaded Scale'!$B$5:$DR$24,'Example Application FMI'!$B25+2,FALSE))*L25</f>
        <v>2.2717094237595351E-3</v>
      </c>
      <c r="N25" s="84">
        <f>(1-VLOOKUP(N$6,'FMI - 2024 Loaded Scale'!$B$5:$DR$24,'Example Application FMI'!$B25+2,FALSE))*M25</f>
        <v>2.2553030172754226E-3</v>
      </c>
      <c r="O25" s="84">
        <f>(1-VLOOKUP(O$6,'FMI - 2024 Loaded Scale'!$B$5:$DR$24,'Example Application FMI'!$B25+2,FALSE))*N25</f>
        <v>2.2390150987329927E-3</v>
      </c>
      <c r="P25" s="84">
        <f>(1-VLOOKUP(P$6,'FMI - 2024 Loaded Scale'!$B$5:$DR$24,'Example Application FMI'!$B25+2,FALSE))*O25</f>
        <v>2.2228448124060178E-3</v>
      </c>
      <c r="Q25" s="84">
        <f>(1-VLOOKUP(Q$6,'FMI - 2024 Loaded Scale'!$B$5:$DR$24,'Example Application FMI'!$B25+2,FALSE))*P25</f>
        <v>2.2067913087483711E-3</v>
      </c>
      <c r="R25" s="84">
        <f>(1-VLOOKUP(R$6,'FMI - 2024 Loaded Scale'!$B$5:$DR$24,'Example Application FMI'!$B25+2,FALSE))*Q25</f>
        <v>2.1908537443493933E-3</v>
      </c>
      <c r="S25" s="84">
        <f>(1-VLOOKUP(S$6,'FMI - 2024 Loaded Scale'!$B$5:$DR$24,'Example Application FMI'!$B25+2,FALSE))*R25</f>
        <v>2.1750312818895816E-3</v>
      </c>
      <c r="T25" s="86">
        <f>(1-VLOOKUP(T$6,'FMI - 2024 Loaded Scale'!$B$5:$DR$24,'Example Application FMI'!$B25+2,FALSE))*S25</f>
        <v>2.1624647284551957E-3</v>
      </c>
      <c r="U25" s="84"/>
      <c r="V25" s="84"/>
      <c r="W25" s="84"/>
      <c r="X25" s="84"/>
    </row>
    <row r="26" spans="1:24" x14ac:dyDescent="0.35">
      <c r="A26">
        <f t="shared" si="1"/>
        <v>18</v>
      </c>
      <c r="B26" s="19">
        <f t="shared" si="2"/>
        <v>57</v>
      </c>
      <c r="C26" s="84">
        <v>2.8E-3</v>
      </c>
      <c r="D26" s="84">
        <f>+C26*(1-VLOOKUP($B26,'HMI - 2024 Scale'!$A$7:$C$127,2,FALSE))^9.5</f>
        <v>2.7289985959270393E-3</v>
      </c>
      <c r="E26" s="84">
        <f>(1-VLOOKUP(E$6,'FMI - 2024 Loaded Scale'!$B$5:$DR$24,'Example Application FMI'!$B26+2,FALSE))*D26</f>
        <v>2.7220771729463068E-3</v>
      </c>
      <c r="F26" s="84">
        <f>(1-VLOOKUP(F$6,'FMI - 2024 Loaded Scale'!$B$5:$DR$24,'Example Application FMI'!$B26+2,FALSE))*E26</f>
        <v>2.7137560691096602E-3</v>
      </c>
      <c r="G26" s="84">
        <f>(1-VLOOKUP(G$6,'FMI - 2024 Loaded Scale'!$B$5:$DR$24,'Example Application FMI'!$B26+2,FALSE))*F26</f>
        <v>2.7040474990366464E-3</v>
      </c>
      <c r="H26" s="84">
        <f>(1-VLOOKUP(H$6,'FMI - 2024 Loaded Scale'!$B$5:$DR$24,'Example Application FMI'!$B26+2,FALSE))*G26</f>
        <v>2.6929658134987118E-3</v>
      </c>
      <c r="I26" s="84">
        <f>(1-VLOOKUP(I$6,'FMI - 2024 Loaded Scale'!$B$5:$DR$24,'Example Application FMI'!$B26+2,FALSE))*H26</f>
        <v>2.6805274641147673E-3</v>
      </c>
      <c r="J26" s="84">
        <f>(1-VLOOKUP(J$6,'FMI - 2024 Loaded Scale'!$B$5:$DR$24,'Example Application FMI'!$B26+2,FALSE))*I26</f>
        <v>2.6667509626673207E-3</v>
      </c>
      <c r="K26" s="84">
        <f>(1-VLOOKUP(K$6,'FMI - 2024 Loaded Scale'!$B$5:$DR$24,'Example Application FMI'!$B26+2,FALSE))*J26</f>
        <v>2.6516568351799053E-3</v>
      </c>
      <c r="L26" s="84">
        <f>(1-VLOOKUP(L$6,'FMI - 2024 Loaded Scale'!$B$5:$DR$24,'Example Application FMI'!$B26+2,FALSE))*K26</f>
        <v>2.6352675709152801E-3</v>
      </c>
      <c r="M26" s="84">
        <f>(1-VLOOKUP(M$6,'FMI - 2024 Loaded Scale'!$B$5:$DR$24,'Example Application FMI'!$B26+2,FALSE))*L26</f>
        <v>2.6176075664718921E-3</v>
      </c>
      <c r="N26" s="84">
        <f>(1-VLOOKUP(N$6,'FMI - 2024 Loaded Scale'!$B$5:$DR$24,'Example Application FMI'!$B26+2,FALSE))*M26</f>
        <v>2.5987030651733263E-3</v>
      </c>
      <c r="O26" s="84">
        <f>(1-VLOOKUP(O$6,'FMI - 2024 Loaded Scale'!$B$5:$DR$24,'Example Application FMI'!$B26+2,FALSE))*N26</f>
        <v>2.5799350931902795E-3</v>
      </c>
      <c r="P26" s="84">
        <f>(1-VLOOKUP(P$6,'FMI - 2024 Loaded Scale'!$B$5:$DR$24,'Example Application FMI'!$B26+2,FALSE))*O26</f>
        <v>2.5613026645007609E-3</v>
      </c>
      <c r="Q26" s="84">
        <f>(1-VLOOKUP(Q$6,'FMI - 2024 Loaded Scale'!$B$5:$DR$24,'Example Application FMI'!$B26+2,FALSE))*P26</f>
        <v>2.5428048002038841E-3</v>
      </c>
      <c r="R26" s="84">
        <f>(1-VLOOKUP(R$6,'FMI - 2024 Loaded Scale'!$B$5:$DR$24,'Example Application FMI'!$B26+2,FALSE))*Q26</f>
        <v>2.5244405284684363E-3</v>
      </c>
      <c r="S26" s="84">
        <f>(1-VLOOKUP(S$6,'FMI - 2024 Loaded Scale'!$B$5:$DR$24,'Example Application FMI'!$B26+2,FALSE))*R26</f>
        <v>2.5062088844818218E-3</v>
      </c>
      <c r="T26" s="84">
        <f>(1-VLOOKUP(T$6,'FMI - 2024 Loaded Scale'!$B$5:$DR$24,'Example Application FMI'!$B26+2,FALSE))*S26</f>
        <v>2.4917289052158627E-3</v>
      </c>
      <c r="U26" s="86">
        <f>(1-VLOOKUP(U$6,'FMI - 2024 Loaded Scale'!$B$5:$DR$24,'Example Application FMI'!$B26+2,FALSE))*T26</f>
        <v>2.4809316658754026E-3</v>
      </c>
      <c r="V26" s="84"/>
      <c r="W26" s="84"/>
      <c r="X26" s="84"/>
    </row>
    <row r="27" spans="1:24" x14ac:dyDescent="0.35">
      <c r="A27">
        <f t="shared" si="1"/>
        <v>19</v>
      </c>
      <c r="B27" s="19">
        <f t="shared" si="2"/>
        <v>58</v>
      </c>
      <c r="C27" s="84">
        <v>3.2400000000000003E-3</v>
      </c>
      <c r="D27" s="84">
        <f>+C27*(1-VLOOKUP($B27,'HMI - 2024 Scale'!$A$7:$C$127,2,FALSE))^9.5</f>
        <v>3.1578412324298599E-3</v>
      </c>
      <c r="E27" s="84">
        <f>(1-VLOOKUP(E$6,'FMI - 2024 Loaded Scale'!$B$5:$DR$24,'Example Application FMI'!$B27+2,FALSE))*D27</f>
        <v>3.1498321572664407E-3</v>
      </c>
      <c r="F27" s="84">
        <f>(1-VLOOKUP(F$6,'FMI - 2024 Loaded Scale'!$B$5:$DR$24,'Example Application FMI'!$B27+2,FALSE))*E27</f>
        <v>3.1402034513983209E-3</v>
      </c>
      <c r="G27" s="84">
        <f>(1-VLOOKUP(G$6,'FMI - 2024 Loaded Scale'!$B$5:$DR$24,'Example Application FMI'!$B27+2,FALSE))*F27</f>
        <v>3.1289692488852623E-3</v>
      </c>
      <c r="H27" s="84">
        <f>(1-VLOOKUP(H$6,'FMI - 2024 Loaded Scale'!$B$5:$DR$24,'Example Application FMI'!$B27+2,FALSE))*G27</f>
        <v>3.1161461556199381E-3</v>
      </c>
      <c r="I27" s="84">
        <f>(1-VLOOKUP(I$6,'FMI - 2024 Loaded Scale'!$B$5:$DR$24,'Example Application FMI'!$B27+2,FALSE))*H27</f>
        <v>3.1017532084756595E-3</v>
      </c>
      <c r="J27" s="84">
        <f>(1-VLOOKUP(J$6,'FMI - 2024 Loaded Scale'!$B$5:$DR$24,'Example Application FMI'!$B27+2,FALSE))*I27</f>
        <v>3.0858118282293284E-3</v>
      </c>
      <c r="K27" s="84">
        <f>(1-VLOOKUP(K$6,'FMI - 2024 Loaded Scale'!$B$5:$DR$24,'Example Application FMI'!$B27+2,FALSE))*J27</f>
        <v>3.0683457664224621E-3</v>
      </c>
      <c r="L27" s="84">
        <f>(1-VLOOKUP(L$6,'FMI - 2024 Loaded Scale'!$B$5:$DR$24,'Example Application FMI'!$B27+2,FALSE))*K27</f>
        <v>3.0493810463448246E-3</v>
      </c>
      <c r="M27" s="84">
        <f>(1-VLOOKUP(M$6,'FMI - 2024 Loaded Scale'!$B$5:$DR$24,'Example Application FMI'!$B27+2,FALSE))*L27</f>
        <v>3.0289458983460472E-3</v>
      </c>
      <c r="N27" s="84">
        <f>(1-VLOOKUP(N$6,'FMI - 2024 Loaded Scale'!$B$5:$DR$24,'Example Application FMI'!$B27+2,FALSE))*M27</f>
        <v>3.0070706897005637E-3</v>
      </c>
      <c r="O27" s="84">
        <f>(1-VLOOKUP(O$6,'FMI - 2024 Loaded Scale'!$B$5:$DR$24,'Example Application FMI'!$B27+2,FALSE))*N27</f>
        <v>2.9853534649773236E-3</v>
      </c>
      <c r="P27" s="84">
        <f>(1-VLOOKUP(P$6,'FMI - 2024 Loaded Scale'!$B$5:$DR$24,'Example Application FMI'!$B27+2,FALSE))*O27</f>
        <v>2.963793083208024E-3</v>
      </c>
      <c r="Q27" s="84">
        <f>(1-VLOOKUP(Q$6,'FMI - 2024 Loaded Scale'!$B$5:$DR$24,'Example Application FMI'!$B27+2,FALSE))*P27</f>
        <v>2.9423884116644952E-3</v>
      </c>
      <c r="R27" s="84">
        <f>(1-VLOOKUP(R$6,'FMI - 2024 Loaded Scale'!$B$5:$DR$24,'Example Application FMI'!$B27+2,FALSE))*Q27</f>
        <v>2.9211383257991917E-3</v>
      </c>
      <c r="S27" s="84">
        <f>(1-VLOOKUP(S$6,'FMI - 2024 Loaded Scale'!$B$5:$DR$24,'Example Application FMI'!$B27+2,FALSE))*R27</f>
        <v>2.900041709186109E-3</v>
      </c>
      <c r="T27" s="84">
        <f>(1-VLOOKUP(T$6,'FMI - 2024 Loaded Scale'!$B$5:$DR$24,'Example Application FMI'!$B27+2,FALSE))*S27</f>
        <v>2.8832863046069279E-3</v>
      </c>
      <c r="U27" s="84">
        <f>(1-VLOOKUP(U$6,'FMI - 2024 Loaded Scale'!$B$5:$DR$24,'Example Application FMI'!$B27+2,FALSE))*T27</f>
        <v>2.8707923562272526E-3</v>
      </c>
      <c r="V27" s="86">
        <f>(1-VLOOKUP(V$6,'FMI - 2024 Loaded Scale'!$B$5:$DR$24,'Example Application FMI'!$B27+2,FALSE))*U27</f>
        <v>2.862499150091795E-3</v>
      </c>
      <c r="W27" s="84"/>
      <c r="X27" s="84"/>
    </row>
    <row r="28" spans="1:24" x14ac:dyDescent="0.35">
      <c r="A28">
        <f t="shared" si="1"/>
        <v>20</v>
      </c>
      <c r="B28" s="19">
        <f t="shared" si="2"/>
        <v>59</v>
      </c>
      <c r="C28" s="84">
        <v>3.6900000000000001E-3</v>
      </c>
      <c r="D28" s="84">
        <f>+C28*(1-VLOOKUP($B28,'HMI - 2024 Scale'!$A$7:$C$127,2,FALSE))^9.5</f>
        <v>3.5964302924895628E-3</v>
      </c>
      <c r="E28" s="84">
        <f>(1-VLOOKUP(E$6,'FMI - 2024 Loaded Scale'!$B$5:$DR$24,'Example Application FMI'!$B28+2,FALSE))*D28</f>
        <v>3.5873088457756691E-3</v>
      </c>
      <c r="F28" s="84">
        <f>(1-VLOOKUP(F$6,'FMI - 2024 Loaded Scale'!$B$5:$DR$24,'Example Application FMI'!$B28+2,FALSE))*E28</f>
        <v>3.5763428196480883E-3</v>
      </c>
      <c r="G28" s="84">
        <f>(1-VLOOKUP(G$6,'FMI - 2024 Loaded Scale'!$B$5:$DR$24,'Example Application FMI'!$B28+2,FALSE))*F28</f>
        <v>3.5635483112304383E-3</v>
      </c>
      <c r="H28" s="84">
        <f>(1-VLOOKUP(H$6,'FMI - 2024 Loaded Scale'!$B$5:$DR$24,'Example Application FMI'!$B28+2,FALSE))*G28</f>
        <v>3.5489442327893746E-3</v>
      </c>
      <c r="I28" s="84">
        <f>(1-VLOOKUP(I$6,'FMI - 2024 Loaded Scale'!$B$5:$DR$24,'Example Application FMI'!$B28+2,FALSE))*H28</f>
        <v>3.5325522652083908E-3</v>
      </c>
      <c r="J28" s="84">
        <f>(1-VLOOKUP(J$6,'FMI - 2024 Loaded Scale'!$B$5:$DR$24,'Example Application FMI'!$B28+2,FALSE))*I28</f>
        <v>3.5143968043722914E-3</v>
      </c>
      <c r="K28" s="84">
        <f>(1-VLOOKUP(K$6,'FMI - 2024 Loaded Scale'!$B$5:$DR$24,'Example Application FMI'!$B28+2,FALSE))*J28</f>
        <v>3.4945049006478049E-3</v>
      </c>
      <c r="L28" s="84">
        <f>(1-VLOOKUP(L$6,'FMI - 2024 Loaded Scale'!$B$5:$DR$24,'Example Application FMI'!$B28+2,FALSE))*K28</f>
        <v>3.4729061916704954E-3</v>
      </c>
      <c r="M28" s="84">
        <f>(1-VLOOKUP(M$6,'FMI - 2024 Loaded Scale'!$B$5:$DR$24,'Example Application FMI'!$B28+2,FALSE))*L28</f>
        <v>3.4496328286718878E-3</v>
      </c>
      <c r="N28" s="84">
        <f>(1-VLOOKUP(N$6,'FMI - 2024 Loaded Scale'!$B$5:$DR$24,'Example Application FMI'!$B28+2,FALSE))*M28</f>
        <v>3.4247193966034208E-3</v>
      </c>
      <c r="O28" s="84">
        <f>(1-VLOOKUP(O$6,'FMI - 2024 Loaded Scale'!$B$5:$DR$24,'Example Application FMI'!$B28+2,FALSE))*N28</f>
        <v>3.3999858906686195E-3</v>
      </c>
      <c r="P28" s="84">
        <f>(1-VLOOKUP(P$6,'FMI - 2024 Loaded Scale'!$B$5:$DR$24,'Example Application FMI'!$B28+2,FALSE))*O28</f>
        <v>3.3754310114313614E-3</v>
      </c>
      <c r="Q28" s="84">
        <f>(1-VLOOKUP(Q$6,'FMI - 2024 Loaded Scale'!$B$5:$DR$24,'Example Application FMI'!$B28+2,FALSE))*P28</f>
        <v>3.3510534688401205E-3</v>
      </c>
      <c r="R28" s="84">
        <f>(1-VLOOKUP(R$6,'FMI - 2024 Loaded Scale'!$B$5:$DR$24,'Example Application FMI'!$B28+2,FALSE))*Q28</f>
        <v>3.3268519821601913E-3</v>
      </c>
      <c r="S28" s="84">
        <f>(1-VLOOKUP(S$6,'FMI - 2024 Loaded Scale'!$B$5:$DR$24,'Example Application FMI'!$B28+2,FALSE))*R28</f>
        <v>3.3028252799064029E-3</v>
      </c>
      <c r="T28" s="84">
        <f>(1-VLOOKUP(T$6,'FMI - 2024 Loaded Scale'!$B$5:$DR$24,'Example Application FMI'!$B28+2,FALSE))*S28</f>
        <v>3.2837427358023354E-3</v>
      </c>
      <c r="U28" s="84">
        <f>(1-VLOOKUP(U$6,'FMI - 2024 Loaded Scale'!$B$5:$DR$24,'Example Application FMI'!$B28+2,FALSE))*T28</f>
        <v>3.269513516814372E-3</v>
      </c>
      <c r="V28" s="84">
        <f>(1-VLOOKUP(V$6,'FMI - 2024 Loaded Scale'!$B$5:$DR$24,'Example Application FMI'!$B28+2,FALSE))*U28</f>
        <v>3.2600684764934342E-3</v>
      </c>
      <c r="W28" s="86">
        <f>(1-VLOOKUP(W$6,'FMI - 2024 Loaded Scale'!$B$5:$DR$24,'Example Application FMI'!$B28+2,FALSE))*V28</f>
        <v>3.2553595988498423E-3</v>
      </c>
      <c r="X28" s="84"/>
    </row>
    <row r="29" spans="1:24" x14ac:dyDescent="0.35">
      <c r="A29">
        <f t="shared" si="1"/>
        <v>21</v>
      </c>
      <c r="B29" s="19">
        <f t="shared" si="2"/>
        <v>60</v>
      </c>
      <c r="C29" s="84">
        <v>4.0800000000000003E-3</v>
      </c>
      <c r="D29" s="84">
        <f>+C29*(1-VLOOKUP($B29,'HMI - 2024 Scale'!$A$7:$C$127,2,FALSE))^9.5</f>
        <v>3.9765408112079721E-3</v>
      </c>
      <c r="E29" s="84">
        <f>(1-VLOOKUP(E$6,'FMI - 2024 Loaded Scale'!$B$5:$DR$24,'Example Application FMI'!$B29+2,FALSE))*D29</f>
        <v>3.9664553091503336E-3</v>
      </c>
      <c r="F29" s="84">
        <f>(1-VLOOKUP(F$6,'FMI - 2024 Loaded Scale'!$B$5:$DR$24,'Example Application FMI'!$B29+2,FALSE))*E29</f>
        <v>3.9543302721312193E-3</v>
      </c>
      <c r="G29" s="84">
        <f>(1-VLOOKUP(G$6,'FMI - 2024 Loaded Scale'!$B$5:$DR$24,'Example Application FMI'!$B29+2,FALSE))*F29</f>
        <v>3.9401834985962562E-3</v>
      </c>
      <c r="H29" s="84">
        <f>(1-VLOOKUP(H$6,'FMI - 2024 Loaded Scale'!$B$5:$DR$24,'Example Application FMI'!$B29+2,FALSE))*G29</f>
        <v>3.9240358996695517E-3</v>
      </c>
      <c r="I29" s="84">
        <f>(1-VLOOKUP(I$6,'FMI - 2024 Loaded Scale'!$B$5:$DR$24,'Example Application FMI'!$B29+2,FALSE))*H29</f>
        <v>3.9059114477100901E-3</v>
      </c>
      <c r="J29" s="84">
        <f>(1-VLOOKUP(J$6,'FMI - 2024 Loaded Scale'!$B$5:$DR$24,'Example Application FMI'!$B29+2,FALSE))*I29</f>
        <v>3.885837117029525E-3</v>
      </c>
      <c r="K29" s="84">
        <f>(1-VLOOKUP(K$6,'FMI - 2024 Loaded Scale'!$B$5:$DR$24,'Example Application FMI'!$B29+2,FALSE))*J29</f>
        <v>3.8638428169764341E-3</v>
      </c>
      <c r="L29" s="84">
        <f>(1-VLOOKUP(L$6,'FMI - 2024 Loaded Scale'!$B$5:$DR$24,'Example Application FMI'!$B29+2,FALSE))*K29</f>
        <v>3.8399613176194089E-3</v>
      </c>
      <c r="M29" s="84">
        <f>(1-VLOOKUP(M$6,'FMI - 2024 Loaded Scale'!$B$5:$DR$24,'Example Application FMI'!$B29+2,FALSE))*L29</f>
        <v>3.8142281682876154E-3</v>
      </c>
      <c r="N29" s="84">
        <f>(1-VLOOKUP(N$6,'FMI - 2024 Loaded Scale'!$B$5:$DR$24,'Example Application FMI'!$B29+2,FALSE))*M29</f>
        <v>3.7866816092525625E-3</v>
      </c>
      <c r="O29" s="84">
        <f>(1-VLOOKUP(O$6,'FMI - 2024 Loaded Scale'!$B$5:$DR$24,'Example Application FMI'!$B29+2,FALSE))*N29</f>
        <v>3.7593339929344084E-3</v>
      </c>
      <c r="P29" s="84">
        <f>(1-VLOOKUP(P$6,'FMI - 2024 Loaded Scale'!$B$5:$DR$24,'Example Application FMI'!$B29+2,FALSE))*O29</f>
        <v>3.7321838825582531E-3</v>
      </c>
      <c r="Q29" s="84">
        <f>(1-VLOOKUP(Q$6,'FMI - 2024 Loaded Scale'!$B$5:$DR$24,'Example Application FMI'!$B29+2,FALSE))*P29</f>
        <v>3.7052298517256613E-3</v>
      </c>
      <c r="R29" s="84">
        <f>(1-VLOOKUP(R$6,'FMI - 2024 Loaded Scale'!$B$5:$DR$24,'Example Application FMI'!$B29+2,FALSE))*Q29</f>
        <v>3.6784704843397234E-3</v>
      </c>
      <c r="S29" s="84">
        <f>(1-VLOOKUP(S$6,'FMI - 2024 Loaded Scale'!$B$5:$DR$24,'Example Application FMI'!$B29+2,FALSE))*R29</f>
        <v>3.6519043745306566E-3</v>
      </c>
      <c r="T29" s="84">
        <f>(1-VLOOKUP(T$6,'FMI - 2024 Loaded Scale'!$B$5:$DR$24,'Example Application FMI'!$B29+2,FALSE))*S29</f>
        <v>3.6308049761716874E-3</v>
      </c>
      <c r="U29" s="84">
        <f>(1-VLOOKUP(U$6,'FMI - 2024 Loaded Scale'!$B$5:$DR$24,'Example Application FMI'!$B29+2,FALSE))*T29</f>
        <v>3.6150718559898741E-3</v>
      </c>
      <c r="V29" s="84">
        <f>(1-VLOOKUP(V$6,'FMI - 2024 Loaded Scale'!$B$5:$DR$24,'Example Application FMI'!$B29+2,FALSE))*U29</f>
        <v>3.6046285593748536E-3</v>
      </c>
      <c r="W29" s="84">
        <f>(1-VLOOKUP(W$6,'FMI - 2024 Loaded Scale'!$B$5:$DR$24,'Example Application FMI'!$B29+2,FALSE))*V29</f>
        <v>3.5994219954762481E-3</v>
      </c>
      <c r="X29" s="86">
        <f>(1-VLOOKUP(X$6,'FMI - 2024 Loaded Scale'!$B$5:$DR$24,'Example Application FMI'!$B29+2,FALSE))*W29</f>
        <v>3.5994219954762481E-3</v>
      </c>
    </row>
    <row r="30" spans="1:24" x14ac:dyDescent="0.35">
      <c r="A30">
        <f t="shared" si="1"/>
        <v>22</v>
      </c>
      <c r="B30" s="19">
        <f t="shared" si="2"/>
        <v>61</v>
      </c>
      <c r="C30" s="84">
        <v>4.4800000000000005E-3</v>
      </c>
      <c r="D30" s="84">
        <f>+C30*(1-VLOOKUP($B30,'HMI - 2024 Scale'!$A$7:$C$127,2,FALSE))^9.5</f>
        <v>4.3456454702918137E-3</v>
      </c>
      <c r="E30" s="84">
        <f>(1-VLOOKUP(E$6,'FMI - 2024 Loaded Scale'!$B$5:$DR$24,'Example Application FMI'!$B30+2,FALSE))*D30</f>
        <v>4.3332357419865837E-3</v>
      </c>
      <c r="F30" s="84">
        <f>(1-VLOOKUP(F$6,'FMI - 2024 Loaded Scale'!$B$5:$DR$24,'Example Application FMI'!$B30+2,FALSE))*E30</f>
        <v>4.318830698740274E-3</v>
      </c>
      <c r="G30" s="84">
        <f>(1-VLOOKUP(G$6,'FMI - 2024 Loaded Scale'!$B$5:$DR$24,'Example Application FMI'!$B30+2,FALSE))*F30</f>
        <v>4.302449540241401E-3</v>
      </c>
      <c r="H30" s="84">
        <f>(1-VLOOKUP(H$6,'FMI - 2024 Loaded Scale'!$B$5:$DR$24,'Example Application FMI'!$B30+2,FALSE))*G30</f>
        <v>4.2841141896452538E-3</v>
      </c>
      <c r="I30" s="84">
        <f>(1-VLOOKUP(I$6,'FMI - 2024 Loaded Scale'!$B$5:$DR$24,'Example Application FMI'!$B30+2,FALSE))*H30</f>
        <v>4.2638492446997909E-3</v>
      </c>
      <c r="J30" s="84">
        <f>(1-VLOOKUP(J$6,'FMI - 2024 Loaded Scale'!$B$5:$DR$24,'Example Application FMI'!$B30+2,FALSE))*I30</f>
        <v>4.2416819227439201E-3</v>
      </c>
      <c r="K30" s="84">
        <f>(1-VLOOKUP(K$6,'FMI - 2024 Loaded Scale'!$B$5:$DR$24,'Example Application FMI'!$B30+2,FALSE))*J30</f>
        <v>4.2176419997503141E-3</v>
      </c>
      <c r="L30" s="84">
        <f>(1-VLOOKUP(L$6,'FMI - 2024 Loaded Scale'!$B$5:$DR$24,'Example Application FMI'!$B30+2,FALSE))*K30</f>
        <v>4.1917617436039714E-3</v>
      </c>
      <c r="M30" s="84">
        <f>(1-VLOOKUP(M$6,'FMI - 2024 Loaded Scale'!$B$5:$DR$24,'Example Application FMI'!$B30+2,FALSE))*L30</f>
        <v>4.1640758418259993E-3</v>
      </c>
      <c r="N30" s="84">
        <f>(1-VLOOKUP(N$6,'FMI - 2024 Loaded Scale'!$B$5:$DR$24,'Example Application FMI'!$B30+2,FALSE))*M30</f>
        <v>4.1346213239695133E-3</v>
      </c>
      <c r="O30" s="84">
        <f>(1-VLOOKUP(O$6,'FMI - 2024 Loaded Scale'!$B$5:$DR$24,'Example Application FMI'!$B30+2,FALSE))*N30</f>
        <v>4.1053751521314746E-3</v>
      </c>
      <c r="P30" s="84">
        <f>(1-VLOOKUP(P$6,'FMI - 2024 Loaded Scale'!$B$5:$DR$24,'Example Application FMI'!$B30+2,FALSE))*O30</f>
        <v>4.0763358525799549E-3</v>
      </c>
      <c r="Q30" s="84">
        <f>(1-VLOOKUP(Q$6,'FMI - 2024 Loaded Scale'!$B$5:$DR$24,'Example Application FMI'!$B30+2,FALSE))*P30</f>
        <v>4.0475019620074427E-3</v>
      </c>
      <c r="R30" s="84">
        <f>(1-VLOOKUP(R$6,'FMI - 2024 Loaded Scale'!$B$5:$DR$24,'Example Application FMI'!$B30+2,FALSE))*Q30</f>
        <v>4.0188720274571075E-3</v>
      </c>
      <c r="S30" s="84">
        <f>(1-VLOOKUP(S$6,'FMI - 2024 Loaded Scale'!$B$5:$DR$24,'Example Application FMI'!$B30+2,FALSE))*R30</f>
        <v>3.9904446062495819E-3</v>
      </c>
      <c r="T30" s="84">
        <f>(1-VLOOKUP(T$6,'FMI - 2024 Loaded Scale'!$B$5:$DR$24,'Example Application FMI'!$B30+2,FALSE))*S30</f>
        <v>3.9678635339781302E-3</v>
      </c>
      <c r="U30" s="84">
        <f>(1-VLOOKUP(U$6,'FMI - 2024 Loaded Scale'!$B$5:$DR$24,'Example Application FMI'!$B30+2,FALSE))*T30</f>
        <v>3.9510235658671159E-3</v>
      </c>
      <c r="V30" s="84">
        <f>(1-VLOOKUP(V$6,'FMI - 2024 Loaded Scale'!$B$5:$DR$24,'Example Application FMI'!$B30+2,FALSE))*U30</f>
        <v>3.9398445673480883E-3</v>
      </c>
      <c r="W30" s="84">
        <f>(1-VLOOKUP(W$6,'FMI - 2024 Loaded Scale'!$B$5:$DR$24,'Example Application FMI'!$B30+2,FALSE))*V30</f>
        <v>3.9342708829787926E-3</v>
      </c>
      <c r="X30" s="84">
        <f>(1-VLOOKUP(X$6,'FMI - 2024 Loaded Scale'!$B$5:$DR$24,'Example Application FMI'!$B30+2,FALSE))*W30</f>
        <v>3.9342708829787926E-3</v>
      </c>
    </row>
    <row r="31" spans="1:24" x14ac:dyDescent="0.35">
      <c r="A31">
        <f t="shared" si="1"/>
        <v>23</v>
      </c>
      <c r="B31" s="19">
        <f t="shared" si="2"/>
        <v>62</v>
      </c>
      <c r="C31" s="84">
        <v>4.8799999999999998E-3</v>
      </c>
      <c r="D31" s="84">
        <f>+C31*(1-VLOOKUP($B31,'HMI - 2024 Scale'!$A$7:$C$127,2,FALSE))^9.5</f>
        <v>4.7111405397039447E-3</v>
      </c>
      <c r="E31" s="84">
        <f>(1-VLOOKUP(E$6,'FMI - 2024 Loaded Scale'!$B$5:$DR$24,'Example Application FMI'!$B31+2,FALSE))*D31</f>
        <v>4.6961822473655145E-3</v>
      </c>
      <c r="F31" s="84">
        <f>(1-VLOOKUP(F$6,'FMI - 2024 Loaded Scale'!$B$5:$DR$24,'Example Application FMI'!$B31+2,FALSE))*E31</f>
        <v>4.6793147989788713E-3</v>
      </c>
      <c r="G31" s="84">
        <f>(1-VLOOKUP(G$6,'FMI - 2024 Loaded Scale'!$B$5:$DR$24,'Example Application FMI'!$B31+2,FALSE))*F31</f>
        <v>4.6605583118266404E-3</v>
      </c>
      <c r="H31" s="84">
        <f>(1-VLOOKUP(H$6,'FMI - 2024 Loaded Scale'!$B$5:$DR$24,'Example Application FMI'!$B31+2,FALSE))*G31</f>
        <v>4.639935200503942E-3</v>
      </c>
      <c r="I31" s="84">
        <f>(1-VLOOKUP(I$6,'FMI - 2024 Loaded Scale'!$B$5:$DR$24,'Example Application FMI'!$B31+2,FALSE))*H31</f>
        <v>4.6174701322683268E-3</v>
      </c>
      <c r="J31" s="84">
        <f>(1-VLOOKUP(J$6,'FMI - 2024 Loaded Scale'!$B$5:$DR$24,'Example Application FMI'!$B31+2,FALSE))*I31</f>
        <v>4.5931899778386574E-3</v>
      </c>
      <c r="K31" s="84">
        <f>(1-VLOOKUP(K$6,'FMI - 2024 Loaded Scale'!$B$5:$DR$24,'Example Application FMI'!$B31+2,FALSE))*J31</f>
        <v>4.5671237577803803E-3</v>
      </c>
      <c r="L31" s="84">
        <f>(1-VLOOKUP(L$6,'FMI - 2024 Loaded Scale'!$B$5:$DR$24,'Example Application FMI'!$B31+2,FALSE))*K31</f>
        <v>4.5393025846270701E-3</v>
      </c>
      <c r="M31" s="84">
        <f>(1-VLOOKUP(M$6,'FMI - 2024 Loaded Scale'!$B$5:$DR$24,'Example Application FMI'!$B31+2,FALSE))*L31</f>
        <v>4.5097596009000289E-3</v>
      </c>
      <c r="N31" s="84">
        <f>(1-VLOOKUP(N$6,'FMI - 2024 Loaded Scale'!$B$5:$DR$24,'Example Application FMI'!$B31+2,FALSE))*M31</f>
        <v>4.4785299131990296E-3</v>
      </c>
      <c r="O31" s="84">
        <f>(1-VLOOKUP(O$6,'FMI - 2024 Loaded Scale'!$B$5:$DR$24,'Example Application FMI'!$B31+2,FALSE))*N31</f>
        <v>4.4475164883324633E-3</v>
      </c>
      <c r="P31" s="84">
        <f>(1-VLOOKUP(P$6,'FMI - 2024 Loaded Scale'!$B$5:$DR$24,'Example Application FMI'!$B31+2,FALSE))*O31</f>
        <v>4.4167178286992652E-3</v>
      </c>
      <c r="Q31" s="84">
        <f>(1-VLOOKUP(Q$6,'FMI - 2024 Loaded Scale'!$B$5:$DR$24,'Example Application FMI'!$B31+2,FALSE))*P31</f>
        <v>4.3861324470691257E-3</v>
      </c>
      <c r="R31" s="84">
        <f>(1-VLOOKUP(R$6,'FMI - 2024 Loaded Scale'!$B$5:$DR$24,'Example Application FMI'!$B31+2,FALSE))*Q31</f>
        <v>4.3557588665106744E-3</v>
      </c>
      <c r="S31" s="84">
        <f>(1-VLOOKUP(S$6,'FMI - 2024 Loaded Scale'!$B$5:$DR$24,'Example Application FMI'!$B31+2,FALSE))*R31</f>
        <v>4.3255956203201596E-3</v>
      </c>
      <c r="T31" s="84">
        <f>(1-VLOOKUP(T$6,'FMI - 2024 Loaded Scale'!$B$5:$DR$24,'Example Application FMI'!$B31+2,FALSE))*S31</f>
        <v>4.3016321256245313E-3</v>
      </c>
      <c r="U31" s="84">
        <f>(1-VLOOKUP(U$6,'FMI - 2024 Loaded Scale'!$B$5:$DR$24,'Example Application FMI'!$B31+2,FALSE))*T31</f>
        <v>4.2837590716558417E-3</v>
      </c>
      <c r="V31" s="84">
        <f>(1-VLOOKUP(V$6,'FMI - 2024 Loaded Scale'!$B$5:$DR$24,'Example Application FMI'!$B31+2,FALSE))*U31</f>
        <v>4.2718932100726716E-3</v>
      </c>
      <c r="W31" s="84">
        <f>(1-VLOOKUP(W$6,'FMI - 2024 Loaded Scale'!$B$5:$DR$24,'Example Application FMI'!$B31+2,FALSE))*V31</f>
        <v>4.2659767132901842E-3</v>
      </c>
      <c r="X31" s="84">
        <f>(1-VLOOKUP(X$6,'FMI - 2024 Loaded Scale'!$B$5:$DR$24,'Example Application FMI'!$B31+2,FALSE))*W31</f>
        <v>4.2659767132901842E-3</v>
      </c>
    </row>
    <row r="32" spans="1:24" x14ac:dyDescent="0.35">
      <c r="A32">
        <f t="shared" si="1"/>
        <v>24</v>
      </c>
      <c r="B32" s="19">
        <f t="shared" si="2"/>
        <v>63</v>
      </c>
      <c r="C32" s="84">
        <v>5.45E-3</v>
      </c>
      <c r="D32" s="84">
        <f>+C32*(1-VLOOKUP($B32,'HMI - 2024 Scale'!$A$7:$C$127,2,FALSE))^9.5</f>
        <v>5.2363860921286875E-3</v>
      </c>
      <c r="E32" s="84">
        <f>(1-VLOOKUP(E$6,'FMI - 2024 Loaded Scale'!$B$5:$DR$24,'Example Application FMI'!$B32+2,FALSE))*D32</f>
        <v>5.218087493643781E-3</v>
      </c>
      <c r="F32" s="84">
        <f>(1-VLOOKUP(F$6,'FMI - 2024 Loaded Scale'!$B$5:$DR$24,'Example Application FMI'!$B32+2,FALSE))*E32</f>
        <v>5.1979500745460028E-3</v>
      </c>
      <c r="G32" s="84">
        <f>(1-VLOOKUP(G$6,'FMI - 2024 Loaded Scale'!$B$5:$DR$24,'Example Application FMI'!$B32+2,FALSE))*F32</f>
        <v>5.1759949467502691E-3</v>
      </c>
      <c r="H32" s="84">
        <f>(1-VLOOKUP(H$6,'FMI - 2024 Loaded Scale'!$B$5:$DR$24,'Example Application FMI'!$B32+2,FALSE))*G32</f>
        <v>5.1522451368673046E-3</v>
      </c>
      <c r="I32" s="84">
        <f>(1-VLOOKUP(I$6,'FMI - 2024 Loaded Scale'!$B$5:$DR$24,'Example Application FMI'!$B32+2,FALSE))*H32</f>
        <v>5.1267255459262941E-3</v>
      </c>
      <c r="J32" s="84">
        <f>(1-VLOOKUP(J$6,'FMI - 2024 Loaded Scale'!$B$5:$DR$24,'Example Application FMI'!$B32+2,FALSE))*I32</f>
        <v>5.0994629058207621E-3</v>
      </c>
      <c r="K32" s="84">
        <f>(1-VLOOKUP(K$6,'FMI - 2024 Loaded Scale'!$B$5:$DR$24,'Example Application FMI'!$B32+2,FALSE))*J32</f>
        <v>5.0704857325844319E-3</v>
      </c>
      <c r="L32" s="84">
        <f>(1-VLOOKUP(L$6,'FMI - 2024 Loaded Scale'!$B$5:$DR$24,'Example Application FMI'!$B32+2,FALSE))*K32</f>
        <v>5.0398242766115219E-3</v>
      </c>
      <c r="M32" s="84">
        <f>(1-VLOOKUP(M$6,'FMI - 2024 Loaded Scale'!$B$5:$DR$24,'Example Application FMI'!$B32+2,FALSE))*L32</f>
        <v>5.0075104699432984E-3</v>
      </c>
      <c r="N32" s="84">
        <f>(1-VLOOKUP(N$6,'FMI - 2024 Loaded Scale'!$B$5:$DR$24,'Example Application FMI'!$B32+2,FALSE))*M32</f>
        <v>4.9735778707496779E-3</v>
      </c>
      <c r="O32" s="84">
        <f>(1-VLOOKUP(O$6,'FMI - 2024 Loaded Scale'!$B$5:$DR$24,'Example Application FMI'!$B32+2,FALSE))*N32</f>
        <v>4.9398752104238726E-3</v>
      </c>
      <c r="P32" s="84">
        <f>(1-VLOOKUP(P$6,'FMI - 2024 Loaded Scale'!$B$5:$DR$24,'Example Application FMI'!$B32+2,FALSE))*O32</f>
        <v>4.9064009308216741E-3</v>
      </c>
      <c r="Q32" s="84">
        <f>(1-VLOOKUP(Q$6,'FMI - 2024 Loaded Scale'!$B$5:$DR$24,'Example Application FMI'!$B32+2,FALSE))*P32</f>
        <v>4.87315348435739E-3</v>
      </c>
      <c r="R32" s="84">
        <f>(1-VLOOKUP(R$6,'FMI - 2024 Loaded Scale'!$B$5:$DR$24,'Example Application FMI'!$B32+2,FALSE))*Q32</f>
        <v>4.8401313339322969E-3</v>
      </c>
      <c r="S32" s="84">
        <f>(1-VLOOKUP(S$6,'FMI - 2024 Loaded Scale'!$B$5:$DR$24,'Example Application FMI'!$B32+2,FALSE))*R32</f>
        <v>4.8073329528635763E-3</v>
      </c>
      <c r="T32" s="84">
        <f>(1-VLOOKUP(T$6,'FMI - 2024 Loaded Scale'!$B$5:$DR$24,'Example Application FMI'!$B32+2,FALSE))*S32</f>
        <v>4.7812720504237013E-3</v>
      </c>
      <c r="U32" s="84">
        <f>(1-VLOOKUP(U$6,'FMI - 2024 Loaded Scale'!$B$5:$DR$24,'Example Application FMI'!$B32+2,FALSE))*T32</f>
        <v>4.7618323321329641E-3</v>
      </c>
      <c r="V32" s="84">
        <f>(1-VLOOKUP(V$6,'FMI - 2024 Loaded Scale'!$B$5:$DR$24,'Example Application FMI'!$B32+2,FALSE))*U32</f>
        <v>4.7489252120042407E-3</v>
      </c>
      <c r="W32" s="84">
        <f>(1-VLOOKUP(W$6,'FMI - 2024 Loaded Scale'!$B$5:$DR$24,'Example Application FMI'!$B32+2,FALSE))*V32</f>
        <v>4.7424891445496976E-3</v>
      </c>
      <c r="X32" s="84">
        <f>(1-VLOOKUP(X$6,'FMI - 2024 Loaded Scale'!$B$5:$DR$24,'Example Application FMI'!$B32+2,FALSE))*W32</f>
        <v>4.7424891445496976E-3</v>
      </c>
    </row>
    <row r="33" spans="1:24" x14ac:dyDescent="0.35">
      <c r="A33">
        <f t="shared" si="1"/>
        <v>25</v>
      </c>
      <c r="B33" s="19">
        <f t="shared" si="2"/>
        <v>64</v>
      </c>
      <c r="C33" s="84">
        <v>6.1600000000000005E-3</v>
      </c>
      <c r="D33" s="84">
        <f>+C33*(1-VLOOKUP($B33,'HMI - 2024 Scale'!$A$7:$C$127,2,FALSE))^9.5</f>
        <v>5.8903859398494888E-3</v>
      </c>
      <c r="E33" s="84">
        <f>(1-VLOOKUP(E$6,'FMI - 2024 Loaded Scale'!$B$5:$DR$24,'Example Application FMI'!$B33+2,FALSE))*D33</f>
        <v>5.8679204280280102E-3</v>
      </c>
      <c r="F33" s="84">
        <f>(1-VLOOKUP(F$6,'FMI - 2024 Loaded Scale'!$B$5:$DR$24,'Example Application FMI'!$B33+2,FALSE))*E33</f>
        <v>5.8437059981210219E-3</v>
      </c>
      <c r="G33" s="84">
        <f>(1-VLOOKUP(G$6,'FMI - 2024 Loaded Scale'!$B$5:$DR$24,'Example Application FMI'!$B33+2,FALSE))*F33</f>
        <v>5.8177644616160002E-3</v>
      </c>
      <c r="H33" s="84">
        <f>(1-VLOOKUP(H$6,'FMI - 2024 Loaded Scale'!$B$5:$DR$24,'Example Application FMI'!$B33+2,FALSE))*G33</f>
        <v>5.7901191667478497E-3</v>
      </c>
      <c r="I33" s="84">
        <f>(1-VLOOKUP(I$6,'FMI - 2024 Loaded Scale'!$B$5:$DR$24,'Example Application FMI'!$B33+2,FALSE))*H33</f>
        <v>5.7607949634386427E-3</v>
      </c>
      <c r="J33" s="84">
        <f>(1-VLOOKUP(J$6,'FMI - 2024 Loaded Scale'!$B$5:$DR$24,'Example Application FMI'!$B33+2,FALSE))*I33</f>
        <v>5.7298181660235675E-3</v>
      </c>
      <c r="K33" s="84">
        <f>(1-VLOOKUP(K$6,'FMI - 2024 Loaded Scale'!$B$5:$DR$24,'Example Application FMI'!$B33+2,FALSE))*J33</f>
        <v>5.6972165138414552E-3</v>
      </c>
      <c r="L33" s="84">
        <f>(1-VLOOKUP(L$6,'FMI - 2024 Loaded Scale'!$B$5:$DR$24,'Example Application FMI'!$B33+2,FALSE))*K33</f>
        <v>5.6630191297726241E-3</v>
      </c>
      <c r="M33" s="84">
        <f>(1-VLOOKUP(M$6,'FMI - 2024 Loaded Scale'!$B$5:$DR$24,'Example Application FMI'!$B33+2,FALSE))*L33</f>
        <v>5.6272564768109316E-3</v>
      </c>
      <c r="N33" s="84">
        <f>(1-VLOOKUP(N$6,'FMI - 2024 Loaded Scale'!$B$5:$DR$24,'Example Application FMI'!$B33+2,FALSE))*M33</f>
        <v>5.5899603127608421E-3</v>
      </c>
      <c r="O33" s="84">
        <f>(1-VLOOKUP(O$6,'FMI - 2024 Loaded Scale'!$B$5:$DR$24,'Example Application FMI'!$B33+2,FALSE))*N33</f>
        <v>5.5529113391238043E-3</v>
      </c>
      <c r="P33" s="84">
        <f>(1-VLOOKUP(P$6,'FMI - 2024 Loaded Scale'!$B$5:$DR$24,'Example Application FMI'!$B33+2,FALSE))*O33</f>
        <v>5.516107917578509E-3</v>
      </c>
      <c r="Q33" s="84">
        <f>(1-VLOOKUP(Q$6,'FMI - 2024 Loaded Scale'!$B$5:$DR$24,'Example Application FMI'!$B33+2,FALSE))*P33</f>
        <v>5.479548420662065E-3</v>
      </c>
      <c r="R33" s="84">
        <f>(1-VLOOKUP(R$6,'FMI - 2024 Loaded Scale'!$B$5:$DR$24,'Example Application FMI'!$B33+2,FALSE))*Q33</f>
        <v>5.4432312316980321E-3</v>
      </c>
      <c r="S33" s="84">
        <f>(1-VLOOKUP(S$6,'FMI - 2024 Loaded Scale'!$B$5:$DR$24,'Example Application FMI'!$B33+2,FALSE))*R33</f>
        <v>5.4071547447249284E-3</v>
      </c>
      <c r="T33" s="84">
        <f>(1-VLOOKUP(T$6,'FMI - 2024 Loaded Scale'!$B$5:$DR$24,'Example Application FMI'!$B33+2,FALSE))*S33</f>
        <v>5.37848484048516E-3</v>
      </c>
      <c r="U33" s="84">
        <f>(1-VLOOKUP(U$6,'FMI - 2024 Loaded Scale'!$B$5:$DR$24,'Example Application FMI'!$B33+2,FALSE))*T33</f>
        <v>5.3570964228313762E-3</v>
      </c>
      <c r="V33" s="84">
        <f>(1-VLOOKUP(V$6,'FMI - 2024 Loaded Scale'!$B$5:$DR$24,'Example Application FMI'!$B33+2,FALSE))*U33</f>
        <v>5.3428941807376375E-3</v>
      </c>
      <c r="W33" s="84">
        <f>(1-VLOOKUP(W$6,'FMI - 2024 Loaded Scale'!$B$5:$DR$24,'Example Application FMI'!$B33+2,FALSE))*V33</f>
        <v>5.3358118855307913E-3</v>
      </c>
      <c r="X33" s="84">
        <f>(1-VLOOKUP(X$6,'FMI - 2024 Loaded Scale'!$B$5:$DR$24,'Example Application FMI'!$B33+2,FALSE))*W33</f>
        <v>5.3358118855307913E-3</v>
      </c>
    </row>
    <row r="34" spans="1:24" x14ac:dyDescent="0.35">
      <c r="A34">
        <f t="shared" si="1"/>
        <v>26</v>
      </c>
      <c r="B34" s="19">
        <f t="shared" si="2"/>
        <v>65</v>
      </c>
      <c r="C34" s="84">
        <v>6.8799999999999998E-3</v>
      </c>
      <c r="D34" s="84">
        <f>+C34*(1-VLOOKUP($B34,'HMI - 2024 Scale'!$A$7:$C$127,2,FALSE))^9.5</f>
        <v>6.547542346375332E-3</v>
      </c>
      <c r="E34" s="84">
        <f>(1-VLOOKUP(E$6,'FMI - 2024 Loaded Scale'!$B$5:$DR$24,'Example Application FMI'!$B34+2,FALSE))*D34</f>
        <v>6.5204790732669785E-3</v>
      </c>
      <c r="F34" s="84">
        <f>(1-VLOOKUP(F$6,'FMI - 2024 Loaded Scale'!$B$5:$DR$24,'Example Application FMI'!$B34+2,FALSE))*E34</f>
        <v>6.4918280982082695E-3</v>
      </c>
      <c r="G34" s="84">
        <f>(1-VLOOKUP(G$6,'FMI - 2024 Loaded Scale'!$B$5:$DR$24,'Example Application FMI'!$B34+2,FALSE))*F34</f>
        <v>6.4616109194865932E-3</v>
      </c>
      <c r="H34" s="84">
        <f>(1-VLOOKUP(H$6,'FMI - 2024 Loaded Scale'!$B$5:$DR$24,'Example Application FMI'!$B34+2,FALSE))*G34</f>
        <v>6.4298501712231112E-3</v>
      </c>
      <c r="I34" s="84">
        <f>(1-VLOOKUP(I$6,'FMI - 2024 Loaded Scale'!$B$5:$DR$24,'Example Application FMI'!$B34+2,FALSE))*H34</f>
        <v>6.396569595079617E-3</v>
      </c>
      <c r="J34" s="84">
        <f>(1-VLOOKUP(J$6,'FMI - 2024 Loaded Scale'!$B$5:$DR$24,'Example Application FMI'!$B34+2,FALSE))*I34</f>
        <v>6.3617940106389286E-3</v>
      </c>
      <c r="K34" s="84">
        <f>(1-VLOOKUP(K$6,'FMI - 2024 Loaded Scale'!$B$5:$DR$24,'Example Application FMI'!$B34+2,FALSE))*J34</f>
        <v>6.3255492845106362E-3</v>
      </c>
      <c r="L34" s="84">
        <f>(1-VLOOKUP(L$6,'FMI - 2024 Loaded Scale'!$B$5:$DR$24,'Example Application FMI'!$B34+2,FALSE))*K34</f>
        <v>6.2878622982161072E-3</v>
      </c>
      <c r="M34" s="84">
        <f>(1-VLOOKUP(M$6,'FMI - 2024 Loaded Scale'!$B$5:$DR$24,'Example Application FMI'!$B34+2,FALSE))*L34</f>
        <v>6.2487609149086635E-3</v>
      </c>
      <c r="N34" s="84">
        <f>(1-VLOOKUP(N$6,'FMI - 2024 Loaded Scale'!$B$5:$DR$24,'Example Application FMI'!$B34+2,FALSE))*M34</f>
        <v>6.2082739449867029E-3</v>
      </c>
      <c r="O34" s="84">
        <f>(1-VLOOKUP(O$6,'FMI - 2024 Loaded Scale'!$B$5:$DR$24,'Example Application FMI'!$B34+2,FALSE))*N34</f>
        <v>6.168049298228612E-3</v>
      </c>
      <c r="P34" s="84">
        <f>(1-VLOOKUP(P$6,'FMI - 2024 Loaded Scale'!$B$5:$DR$24,'Example Application FMI'!$B34+2,FALSE))*O34</f>
        <v>6.1280852749902226E-3</v>
      </c>
      <c r="Q34" s="84">
        <f>(1-VLOOKUP(Q$6,'FMI - 2024 Loaded Scale'!$B$5:$DR$24,'Example Application FMI'!$B34+2,FALSE))*P34</f>
        <v>6.0883801866397011E-3</v>
      </c>
      <c r="R34" s="84">
        <f>(1-VLOOKUP(R$6,'FMI - 2024 Loaded Scale'!$B$5:$DR$24,'Example Application FMI'!$B34+2,FALSE))*Q34</f>
        <v>6.048932355486196E-3</v>
      </c>
      <c r="S34" s="84">
        <f>(1-VLOOKUP(S$6,'FMI - 2024 Loaded Scale'!$B$5:$DR$24,'Example Application FMI'!$B34+2,FALSE))*R34</f>
        <v>6.0097401147089502E-3</v>
      </c>
      <c r="T34" s="84">
        <f>(1-VLOOKUP(T$6,'FMI - 2024 Loaded Scale'!$B$5:$DR$24,'Example Application FMI'!$B34+2,FALSE))*S34</f>
        <v>5.9785894695712875E-3</v>
      </c>
      <c r="U34" s="84">
        <f>(1-VLOOKUP(U$6,'FMI - 2024 Loaded Scale'!$B$5:$DR$24,'Example Application FMI'!$B34+2,FALSE))*T34</f>
        <v>5.9553475844686486E-3</v>
      </c>
      <c r="V34" s="84">
        <f>(1-VLOOKUP(V$6,'FMI - 2024 Loaded Scale'!$B$5:$DR$24,'Example Application FMI'!$B34+2,FALSE))*U34</f>
        <v>5.9399132299263304E-3</v>
      </c>
      <c r="W34" s="84">
        <f>(1-VLOOKUP(W$6,'FMI - 2024 Loaded Scale'!$B$5:$DR$24,'Example Application FMI'!$B34+2,FALSE))*V34</f>
        <v>5.9322160531082736E-3</v>
      </c>
      <c r="X34" s="84">
        <f>(1-VLOOKUP(X$6,'FMI - 2024 Loaded Scale'!$B$5:$DR$24,'Example Application FMI'!$B34+2,FALSE))*W34</f>
        <v>5.9322160531082736E-3</v>
      </c>
    </row>
    <row r="35" spans="1:24" x14ac:dyDescent="0.35">
      <c r="A35">
        <f t="shared" si="1"/>
        <v>27</v>
      </c>
      <c r="B35" s="19">
        <f t="shared" si="2"/>
        <v>66</v>
      </c>
      <c r="C35" s="84">
        <v>7.62E-3</v>
      </c>
      <c r="D35" s="84">
        <f>+C35*(1-VLOOKUP($B35,'HMI - 2024 Scale'!$A$7:$C$127,2,FALSE))^9.5</f>
        <v>7.2517838196773298E-3</v>
      </c>
      <c r="E35" s="84">
        <f>(1-VLOOKUP(E$6,'FMI - 2024 Loaded Scale'!$B$5:$DR$24,'Example Application FMI'!$B35+2,FALSE))*D35</f>
        <v>7.2218096712637174E-3</v>
      </c>
      <c r="F35" s="84">
        <f>(1-VLOOKUP(F$6,'FMI - 2024 Loaded Scale'!$B$5:$DR$24,'Example Application FMI'!$B35+2,FALSE))*E35</f>
        <v>7.1900770506318334E-3</v>
      </c>
      <c r="G35" s="84">
        <f>(1-VLOOKUP(G$6,'FMI - 2024 Loaded Scale'!$B$5:$DR$24,'Example Application FMI'!$B35+2,FALSE))*F35</f>
        <v>7.1566097683848605E-3</v>
      </c>
      <c r="H35" s="84">
        <f>(1-VLOOKUP(H$6,'FMI - 2024 Loaded Scale'!$B$5:$DR$24,'Example Application FMI'!$B35+2,FALSE))*G35</f>
        <v>7.1214328931279228E-3</v>
      </c>
      <c r="I35" s="84">
        <f>(1-VLOOKUP(I$6,'FMI - 2024 Loaded Scale'!$B$5:$DR$24,'Example Application FMI'!$B35+2,FALSE))*H35</f>
        <v>7.0845727201317849E-3</v>
      </c>
      <c r="J35" s="84">
        <f>(1-VLOOKUP(J$6,'FMI - 2024 Loaded Scale'!$B$5:$DR$24,'Example Application FMI'!$B35+2,FALSE))*I35</f>
        <v>7.0460567385274174E-3</v>
      </c>
      <c r="K35" s="84">
        <f>(1-VLOOKUP(K$6,'FMI - 2024 Loaded Scale'!$B$5:$DR$24,'Example Application FMI'!$B35+2,FALSE))*J35</f>
        <v>7.0059135970888149E-3</v>
      </c>
      <c r="L35" s="84">
        <f>(1-VLOOKUP(L$6,'FMI - 2024 Loaded Scale'!$B$5:$DR$24,'Example Application FMI'!$B35+2,FALSE))*K35</f>
        <v>6.9641730686637697E-3</v>
      </c>
      <c r="M35" s="84">
        <f>(1-VLOOKUP(M$6,'FMI - 2024 Loaded Scale'!$B$5:$DR$24,'Example Application FMI'!$B35+2,FALSE))*L35</f>
        <v>6.9208660133145373E-3</v>
      </c>
      <c r="N35" s="84">
        <f>(1-VLOOKUP(N$6,'FMI - 2024 Loaded Scale'!$B$5:$DR$24,'Example Application FMI'!$B35+2,FALSE))*M35</f>
        <v>6.8760243402323663E-3</v>
      </c>
      <c r="O35" s="84">
        <f>(1-VLOOKUP(O$6,'FMI - 2024 Loaded Scale'!$B$5:$DR$24,'Example Application FMI'!$B35+2,FALSE))*N35</f>
        <v>6.8314732053055272E-3</v>
      </c>
      <c r="P35" s="84">
        <f>(1-VLOOKUP(P$6,'FMI - 2024 Loaded Scale'!$B$5:$DR$24,'Example Application FMI'!$B35+2,FALSE))*O35</f>
        <v>6.787210726079288E-3</v>
      </c>
      <c r="Q35" s="84">
        <f>(1-VLOOKUP(Q$6,'FMI - 2024 Loaded Scale'!$B$5:$DR$24,'Example Application FMI'!$B35+2,FALSE))*P35</f>
        <v>6.7432350322957158E-3</v>
      </c>
      <c r="R35" s="84">
        <f>(1-VLOOKUP(R$6,'FMI - 2024 Loaded Scale'!$B$5:$DR$24,'Example Application FMI'!$B35+2,FALSE))*Q35</f>
        <v>6.6995442658146533E-3</v>
      </c>
      <c r="S35" s="84">
        <f>(1-VLOOKUP(S$6,'FMI - 2024 Loaded Scale'!$B$5:$DR$24,'Example Application FMI'!$B35+2,FALSE))*R35</f>
        <v>6.6561365805352041E-3</v>
      </c>
      <c r="T35" s="84">
        <f>(1-VLOOKUP(T$6,'FMI - 2024 Loaded Scale'!$B$5:$DR$24,'Example Application FMI'!$B35+2,FALSE))*S35</f>
        <v>6.6216354299612227E-3</v>
      </c>
      <c r="U35" s="84">
        <f>(1-VLOOKUP(U$6,'FMI - 2024 Loaded Scale'!$B$5:$DR$24,'Example Application FMI'!$B35+2,FALSE))*T35</f>
        <v>6.5958936909376598E-3</v>
      </c>
      <c r="V35" s="84">
        <f>(1-VLOOKUP(V$6,'FMI - 2024 Loaded Scale'!$B$5:$DR$24,'Example Application FMI'!$B35+2,FALSE))*U35</f>
        <v>6.5787992459358478E-3</v>
      </c>
      <c r="W35" s="84">
        <f>(1-VLOOKUP(W$6,'FMI - 2024 Loaded Scale'!$B$5:$DR$24,'Example Application FMI'!$B35+2,FALSE))*V35</f>
        <v>6.5702741750995695E-3</v>
      </c>
      <c r="X35" s="84">
        <f>(1-VLOOKUP(X$6,'FMI - 2024 Loaded Scale'!$B$5:$DR$24,'Example Application FMI'!$B35+2,FALSE))*W35</f>
        <v>6.5702741750995695E-3</v>
      </c>
    </row>
    <row r="36" spans="1:24" x14ac:dyDescent="0.35">
      <c r="A36">
        <f t="shared" si="1"/>
        <v>28</v>
      </c>
      <c r="B36" s="19">
        <f t="shared" si="2"/>
        <v>67</v>
      </c>
      <c r="C36" s="84">
        <v>8.4200000000000004E-3</v>
      </c>
      <c r="D36" s="84">
        <f>+C36*(1-VLOOKUP($B36,'HMI - 2024 Scale'!$A$7:$C$127,2,FALSE))^9.5</f>
        <v>8.0131259529767872E-3</v>
      </c>
      <c r="E36" s="84">
        <f>(1-VLOOKUP(E$6,'FMI - 2024 Loaded Scale'!$B$5:$DR$24,'Example Application FMI'!$B36+2,FALSE))*D36</f>
        <v>7.9800049123412743E-3</v>
      </c>
      <c r="F36" s="84">
        <f>(1-VLOOKUP(F$6,'FMI - 2024 Loaded Scale'!$B$5:$DR$24,'Example Application FMI'!$B36+2,FALSE))*E36</f>
        <v>7.9449407829816337E-3</v>
      </c>
      <c r="G36" s="84">
        <f>(1-VLOOKUP(G$6,'FMI - 2024 Loaded Scale'!$B$5:$DR$24,'Example Application FMI'!$B36+2,FALSE))*F36</f>
        <v>7.9079598753019065E-3</v>
      </c>
      <c r="H36" s="84">
        <f>(1-VLOOKUP(H$6,'FMI - 2024 Loaded Scale'!$B$5:$DR$24,'Example Application FMI'!$B36+2,FALSE))*G36</f>
        <v>7.8690898897817736E-3</v>
      </c>
      <c r="I36" s="84">
        <f>(1-VLOOKUP(I$6,'FMI - 2024 Loaded Scale'!$B$5:$DR$24,'Example Application FMI'!$B36+2,FALSE))*H36</f>
        <v>7.8283598823503456E-3</v>
      </c>
      <c r="J36" s="84">
        <f>(1-VLOOKUP(J$6,'FMI - 2024 Loaded Scale'!$B$5:$DR$24,'Example Application FMI'!$B36+2,FALSE))*I36</f>
        <v>7.7858002281365963E-3</v>
      </c>
      <c r="K36" s="84">
        <f>(1-VLOOKUP(K$6,'FMI - 2024 Loaded Scale'!$B$5:$DR$24,'Example Application FMI'!$B36+2,FALSE))*J36</f>
        <v>7.7414425836598204E-3</v>
      </c>
      <c r="L36" s="84">
        <f>(1-VLOOKUP(L$6,'FMI - 2024 Loaded Scale'!$B$5:$DR$24,'Example Application FMI'!$B36+2,FALSE))*K36</f>
        <v>7.6953198475261091E-3</v>
      </c>
      <c r="M36" s="84">
        <f>(1-VLOOKUP(M$6,'FMI - 2024 Loaded Scale'!$B$5:$DR$24,'Example Application FMI'!$B36+2,FALSE))*L36</f>
        <v>7.6474661196992665E-3</v>
      </c>
      <c r="N36" s="84">
        <f>(1-VLOOKUP(N$6,'FMI - 2024 Loaded Scale'!$B$5:$DR$24,'Example Application FMI'!$B36+2,FALSE))*M36</f>
        <v>7.5979166594168672E-3</v>
      </c>
      <c r="O36" s="84">
        <f>(1-VLOOKUP(O$6,'FMI - 2024 Loaded Scale'!$B$5:$DR$24,'Example Application FMI'!$B36+2,FALSE))*N36</f>
        <v>7.5486882399832733E-3</v>
      </c>
      <c r="P36" s="84">
        <f>(1-VLOOKUP(P$6,'FMI - 2024 Loaded Scale'!$B$5:$DR$24,'Example Application FMI'!$B36+2,FALSE))*O36</f>
        <v>7.4997787813107092E-3</v>
      </c>
      <c r="Q36" s="84">
        <f>(1-VLOOKUP(Q$6,'FMI - 2024 Loaded Scale'!$B$5:$DR$24,'Example Application FMI'!$B36+2,FALSE))*P36</f>
        <v>7.4511862167887044E-3</v>
      </c>
      <c r="R36" s="84">
        <f>(1-VLOOKUP(R$6,'FMI - 2024 Loaded Scale'!$B$5:$DR$24,'Example Application FMI'!$B36+2,FALSE))*Q36</f>
        <v>7.4029084931967696E-3</v>
      </c>
      <c r="S36" s="84">
        <f>(1-VLOOKUP(S$6,'FMI - 2024 Loaded Scale'!$B$5:$DR$24,'Example Application FMI'!$B36+2,FALSE))*R36</f>
        <v>7.3549435706176409E-3</v>
      </c>
      <c r="T36" s="84">
        <f>(1-VLOOKUP(T$6,'FMI - 2024 Loaded Scale'!$B$5:$DR$24,'Example Application FMI'!$B36+2,FALSE))*S36</f>
        <v>7.3168202520043964E-3</v>
      </c>
      <c r="U36" s="84">
        <f>(1-VLOOKUP(U$6,'FMI - 2024 Loaded Scale'!$B$5:$DR$24,'Example Application FMI'!$B36+2,FALSE))*T36</f>
        <v>7.2883759682014571E-3</v>
      </c>
      <c r="V36" s="84">
        <f>(1-VLOOKUP(V$6,'FMI - 2024 Loaded Scale'!$B$5:$DR$24,'Example Application FMI'!$B36+2,FALSE))*U36</f>
        <v>7.2694868308110037E-3</v>
      </c>
      <c r="W36" s="84">
        <f>(1-VLOOKUP(W$6,'FMI - 2024 Loaded Scale'!$B$5:$DR$24,'Example Application FMI'!$B36+2,FALSE))*V36</f>
        <v>7.2600667394144862E-3</v>
      </c>
      <c r="X36" s="84">
        <f>(1-VLOOKUP(X$6,'FMI - 2024 Loaded Scale'!$B$5:$DR$24,'Example Application FMI'!$B36+2,FALSE))*W36</f>
        <v>7.2600667394144862E-3</v>
      </c>
    </row>
    <row r="37" spans="1:24" x14ac:dyDescent="0.35">
      <c r="A37">
        <f t="shared" si="1"/>
        <v>29</v>
      </c>
      <c r="B37" s="19">
        <f t="shared" si="2"/>
        <v>68</v>
      </c>
      <c r="C37" s="84">
        <v>9.300000000000001E-3</v>
      </c>
      <c r="D37" s="84">
        <f>+C37*(1-VLOOKUP($B37,'HMI - 2024 Scale'!$A$7:$C$127,2,FALSE))^9.5</f>
        <v>8.8506022996061914E-3</v>
      </c>
      <c r="E37" s="84">
        <f>(1-VLOOKUP(E$6,'FMI - 2024 Loaded Scale'!$B$5:$DR$24,'Example Application FMI'!$B37+2,FALSE))*D37</f>
        <v>8.8140196775265862E-3</v>
      </c>
      <c r="F37" s="84">
        <f>(1-VLOOKUP(F$6,'FMI - 2024 Loaded Scale'!$B$5:$DR$24,'Example Application FMI'!$B37+2,FALSE))*E37</f>
        <v>8.775290888566413E-3</v>
      </c>
      <c r="G37" s="84">
        <f>(1-VLOOKUP(G$6,'FMI - 2024 Loaded Scale'!$B$5:$DR$24,'Example Application FMI'!$B37+2,FALSE))*F37</f>
        <v>8.7344449929106574E-3</v>
      </c>
      <c r="H37" s="84">
        <f>(1-VLOOKUP(H$6,'FMI - 2024 Loaded Scale'!$B$5:$DR$24,'Example Application FMI'!$B37+2,FALSE))*G37</f>
        <v>8.6915125861010082E-3</v>
      </c>
      <c r="I37" s="84">
        <f>(1-VLOOKUP(I$6,'FMI - 2024 Loaded Scale'!$B$5:$DR$24,'Example Application FMI'!$B37+2,FALSE))*H37</f>
        <v>8.6465257607907606E-3</v>
      </c>
      <c r="J37" s="84">
        <f>(1-VLOOKUP(J$6,'FMI - 2024 Loaded Scale'!$B$5:$DR$24,'Example Application FMI'!$B37+2,FALSE))*I37</f>
        <v>8.599518066706691E-3</v>
      </c>
      <c r="K37" s="84">
        <f>(1-VLOOKUP(K$6,'FMI - 2024 Loaded Scale'!$B$5:$DR$24,'Example Application FMI'!$B37+2,FALSE))*J37</f>
        <v>8.5505244688879236E-3</v>
      </c>
      <c r="L37" s="84">
        <f>(1-VLOOKUP(L$6,'FMI - 2024 Loaded Scale'!$B$5:$DR$24,'Example Application FMI'!$B37+2,FALSE))*K37</f>
        <v>8.4995813042746792E-3</v>
      </c>
      <c r="M37" s="84">
        <f>(1-VLOOKUP(M$6,'FMI - 2024 Loaded Scale'!$B$5:$DR$24,'Example Application FMI'!$B37+2,FALSE))*L37</f>
        <v>8.4467262367224662E-3</v>
      </c>
      <c r="N37" s="84">
        <f>(1-VLOOKUP(N$6,'FMI - 2024 Loaded Scale'!$B$5:$DR$24,'Example Application FMI'!$B37+2,FALSE))*M37</f>
        <v>8.3919982105198163E-3</v>
      </c>
      <c r="O37" s="84">
        <f>(1-VLOOKUP(O$6,'FMI - 2024 Loaded Scale'!$B$5:$DR$24,'Example Application FMI'!$B37+2,FALSE))*N37</f>
        <v>8.3376247781287924E-3</v>
      </c>
      <c r="P37" s="84">
        <f>(1-VLOOKUP(P$6,'FMI - 2024 Loaded Scale'!$B$5:$DR$24,'Example Application FMI'!$B37+2,FALSE))*O37</f>
        <v>8.2836036420652712E-3</v>
      </c>
      <c r="Q37" s="84">
        <f>(1-VLOOKUP(Q$6,'FMI - 2024 Loaded Scale'!$B$5:$DR$24,'Example Application FMI'!$B37+2,FALSE))*P37</f>
        <v>8.2299325197309897E-3</v>
      </c>
      <c r="R37" s="84">
        <f>(1-VLOOKUP(R$6,'FMI - 2024 Loaded Scale'!$B$5:$DR$24,'Example Application FMI'!$B37+2,FALSE))*Q37</f>
        <v>8.1766091433170939E-3</v>
      </c>
      <c r="S37" s="84">
        <f>(1-VLOOKUP(S$6,'FMI - 2024 Loaded Scale'!$B$5:$DR$24,'Example Application FMI'!$B37+2,FALSE))*R37</f>
        <v>8.1236312597083166E-3</v>
      </c>
      <c r="T37" s="84">
        <f>(1-VLOOKUP(T$6,'FMI - 2024 Loaded Scale'!$B$5:$DR$24,'Example Application FMI'!$B37+2,FALSE))*S37</f>
        <v>8.0815235562518833E-3</v>
      </c>
      <c r="U37" s="84">
        <f>(1-VLOOKUP(U$6,'FMI - 2024 Loaded Scale'!$B$5:$DR$24,'Example Application FMI'!$B37+2,FALSE))*T37</f>
        <v>8.0501064731916296E-3</v>
      </c>
      <c r="V37" s="84">
        <f>(1-VLOOKUP(V$6,'FMI - 2024 Loaded Scale'!$B$5:$DR$24,'Example Application FMI'!$B37+2,FALSE))*U37</f>
        <v>8.0292431741736704E-3</v>
      </c>
      <c r="W37" s="84">
        <f>(1-VLOOKUP(W$6,'FMI - 2024 Loaded Scale'!$B$5:$DR$24,'Example Application FMI'!$B37+2,FALSE))*V37</f>
        <v>8.0188385601608902E-3</v>
      </c>
      <c r="X37" s="84">
        <f>(1-VLOOKUP(X$6,'FMI - 2024 Loaded Scale'!$B$5:$DR$24,'Example Application FMI'!$B37+2,FALSE))*W37</f>
        <v>8.0188385601608902E-3</v>
      </c>
    </row>
    <row r="38" spans="1:24" x14ac:dyDescent="0.35">
      <c r="A38">
        <f t="shared" si="1"/>
        <v>30</v>
      </c>
      <c r="B38" s="19">
        <f t="shared" si="2"/>
        <v>69</v>
      </c>
      <c r="C38" s="84">
        <v>1.03E-2</v>
      </c>
      <c r="D38" s="84">
        <f>+C38*(1-VLOOKUP($B38,'HMI - 2024 Scale'!$A$7:$C$127,2,FALSE))^9.5</f>
        <v>9.8022799662305111E-3</v>
      </c>
      <c r="E38" s="84">
        <f>(1-VLOOKUP(E$6,'FMI - 2024 Loaded Scale'!$B$5:$DR$24,'Example Application FMI'!$B38+2,FALSE))*D38</f>
        <v>9.7617637288735289E-3</v>
      </c>
      <c r="F38" s="84">
        <f>(1-VLOOKUP(F$6,'FMI - 2024 Loaded Scale'!$B$5:$DR$24,'Example Application FMI'!$B38+2,FALSE))*E38</f>
        <v>9.7188705540036599E-3</v>
      </c>
      <c r="G38" s="84">
        <f>(1-VLOOKUP(G$6,'FMI - 2024 Loaded Scale'!$B$5:$DR$24,'Example Application FMI'!$B38+2,FALSE))*F38</f>
        <v>9.673632626556964E-3</v>
      </c>
      <c r="H38" s="84">
        <f>(1-VLOOKUP(H$6,'FMI - 2024 Loaded Scale'!$B$5:$DR$24,'Example Application FMI'!$B38+2,FALSE))*G38</f>
        <v>9.6260838319183212E-3</v>
      </c>
      <c r="I38" s="84">
        <f>(1-VLOOKUP(I$6,'FMI - 2024 Loaded Scale'!$B$5:$DR$24,'Example Application FMI'!$B38+2,FALSE))*H38</f>
        <v>9.5762597135639616E-3</v>
      </c>
      <c r="J38" s="84">
        <f>(1-VLOOKUP(J$6,'FMI - 2024 Loaded Scale'!$B$5:$DR$24,'Example Application FMI'!$B38+2,FALSE))*I38</f>
        <v>9.5241974287181633E-3</v>
      </c>
      <c r="K38" s="84">
        <f>(1-VLOOKUP(K$6,'FMI - 2024 Loaded Scale'!$B$5:$DR$24,'Example Application FMI'!$B38+2,FALSE))*J38</f>
        <v>9.4699357021016794E-3</v>
      </c>
      <c r="L38" s="84">
        <f>(1-VLOOKUP(L$6,'FMI - 2024 Loaded Scale'!$B$5:$DR$24,'Example Application FMI'!$B38+2,FALSE))*K38</f>
        <v>9.4135147778526031E-3</v>
      </c>
      <c r="M38" s="84">
        <f>(1-VLOOKUP(M$6,'FMI - 2024 Loaded Scale'!$B$5:$DR$24,'Example Application FMI'!$B38+2,FALSE))*L38</f>
        <v>9.3549763697033782E-3</v>
      </c>
      <c r="N38" s="84">
        <f>(1-VLOOKUP(N$6,'FMI - 2024 Loaded Scale'!$B$5:$DR$24,'Example Application FMI'!$B38+2,FALSE))*M38</f>
        <v>9.2943636095004431E-3</v>
      </c>
      <c r="O38" s="84">
        <f>(1-VLOOKUP(O$6,'FMI - 2024 Loaded Scale'!$B$5:$DR$24,'Example Application FMI'!$B38+2,FALSE))*N38</f>
        <v>9.2341435714759761E-3</v>
      </c>
      <c r="P38" s="84">
        <f>(1-VLOOKUP(P$6,'FMI - 2024 Loaded Scale'!$B$5:$DR$24,'Example Application FMI'!$B38+2,FALSE))*O38</f>
        <v>9.1743137111045502E-3</v>
      </c>
      <c r="Q38" s="84">
        <f>(1-VLOOKUP(Q$6,'FMI - 2024 Loaded Scale'!$B$5:$DR$24,'Example Application FMI'!$B38+2,FALSE))*P38</f>
        <v>9.114871500347229E-3</v>
      </c>
      <c r="R38" s="84">
        <f>(1-VLOOKUP(R$6,'FMI - 2024 Loaded Scale'!$B$5:$DR$24,'Example Application FMI'!$B38+2,FALSE))*Q38</f>
        <v>9.0558144275447432E-3</v>
      </c>
      <c r="S38" s="84">
        <f>(1-VLOOKUP(S$6,'FMI - 2024 Loaded Scale'!$B$5:$DR$24,'Example Application FMI'!$B38+2,FALSE))*R38</f>
        <v>8.9971399973113667E-3</v>
      </c>
      <c r="T38" s="84">
        <f>(1-VLOOKUP(T$6,'FMI - 2024 Loaded Scale'!$B$5:$DR$24,'Example Application FMI'!$B38+2,FALSE))*S38</f>
        <v>8.9505045838058541E-3</v>
      </c>
      <c r="U38" s="84">
        <f>(1-VLOOKUP(U$6,'FMI - 2024 Loaded Scale'!$B$5:$DR$24,'Example Application FMI'!$B38+2,FALSE))*T38</f>
        <v>8.9157093197713786E-3</v>
      </c>
      <c r="V38" s="84">
        <f>(1-VLOOKUP(V$6,'FMI - 2024 Loaded Scale'!$B$5:$DR$24,'Example Application FMI'!$B38+2,FALSE))*U38</f>
        <v>8.8926026552676174E-3</v>
      </c>
      <c r="W38" s="84">
        <f>(1-VLOOKUP(W$6,'FMI - 2024 Loaded Scale'!$B$5:$DR$24,'Example Application FMI'!$B38+2,FALSE))*V38</f>
        <v>8.8810792655545368E-3</v>
      </c>
      <c r="X38" s="84">
        <f>(1-VLOOKUP(X$6,'FMI - 2024 Loaded Scale'!$B$5:$DR$24,'Example Application FMI'!$B38+2,FALSE))*W38</f>
        <v>8.8810792655545368E-3</v>
      </c>
    </row>
    <row r="39" spans="1:24" x14ac:dyDescent="0.35">
      <c r="A39">
        <f t="shared" si="1"/>
        <v>31</v>
      </c>
      <c r="B39" s="19">
        <f t="shared" si="2"/>
        <v>70</v>
      </c>
      <c r="C39" s="84">
        <v>1.1470000000000001E-2</v>
      </c>
      <c r="D39" s="84">
        <f>+C39*(1-VLOOKUP($B39,'HMI - 2024 Scale'!$A$7:$C$127,2,FALSE))^9.5</f>
        <v>1.0915742836180969E-2</v>
      </c>
      <c r="E39" s="84">
        <f>(1-VLOOKUP(E$6,'FMI - 2024 Loaded Scale'!$B$5:$DR$24,'Example Application FMI'!$B39+2,FALSE))*D39</f>
        <v>1.0870624268949455E-2</v>
      </c>
      <c r="F39" s="84">
        <f>(1-VLOOKUP(F$6,'FMI - 2024 Loaded Scale'!$B$5:$DR$24,'Example Application FMI'!$B39+2,FALSE))*E39</f>
        <v>1.0822858762565241E-2</v>
      </c>
      <c r="G39" s="84">
        <f>(1-VLOOKUP(G$6,'FMI - 2024 Loaded Scale'!$B$5:$DR$24,'Example Application FMI'!$B39+2,FALSE))*F39</f>
        <v>1.0772482157923143E-2</v>
      </c>
      <c r="H39" s="84">
        <f>(1-VLOOKUP(H$6,'FMI - 2024 Loaded Scale'!$B$5:$DR$24,'Example Application FMI'!$B39+2,FALSE))*G39</f>
        <v>1.0719532189524577E-2</v>
      </c>
      <c r="I39" s="84">
        <f>(1-VLOOKUP(I$6,'FMI - 2024 Loaded Scale'!$B$5:$DR$24,'Example Application FMI'!$B39+2,FALSE))*H39</f>
        <v>1.0664048438308605E-2</v>
      </c>
      <c r="J39" s="84">
        <f>(1-VLOOKUP(J$6,'FMI - 2024 Loaded Scale'!$B$5:$DR$24,'Example Application FMI'!$B39+2,FALSE))*I39</f>
        <v>1.0606072282271586E-2</v>
      </c>
      <c r="K39" s="84">
        <f>(1-VLOOKUP(K$6,'FMI - 2024 Loaded Scale'!$B$5:$DR$24,'Example Application FMI'!$B39+2,FALSE))*J39</f>
        <v>1.0545646844961773E-2</v>
      </c>
      <c r="L39" s="84">
        <f>(1-VLOOKUP(L$6,'FMI - 2024 Loaded Scale'!$B$5:$DR$24,'Example Application FMI'!$B39+2,FALSE))*K39</f>
        <v>1.0482816941938772E-2</v>
      </c>
      <c r="M39" s="84">
        <f>(1-VLOOKUP(M$6,'FMI - 2024 Loaded Scale'!$B$5:$DR$24,'Example Application FMI'!$B39+2,FALSE))*L39</f>
        <v>1.0417629025291043E-2</v>
      </c>
      <c r="N39" s="84">
        <f>(1-VLOOKUP(N$6,'FMI - 2024 Loaded Scale'!$B$5:$DR$24,'Example Application FMI'!$B39+2,FALSE))*M39</f>
        <v>1.0350131126307775E-2</v>
      </c>
      <c r="O39" s="84">
        <f>(1-VLOOKUP(O$6,'FMI - 2024 Loaded Scale'!$B$5:$DR$24,'Example Application FMI'!$B39+2,FALSE))*N39</f>
        <v>1.028307055969218E-2</v>
      </c>
      <c r="P39" s="84">
        <f>(1-VLOOKUP(P$6,'FMI - 2024 Loaded Scale'!$B$5:$DR$24,'Example Application FMI'!$B39+2,FALSE))*O39</f>
        <v>1.0216444491880505E-2</v>
      </c>
      <c r="Q39" s="84">
        <f>(1-VLOOKUP(Q$6,'FMI - 2024 Loaded Scale'!$B$5:$DR$24,'Example Application FMI'!$B39+2,FALSE))*P39</f>
        <v>1.0150250107668225E-2</v>
      </c>
      <c r="R39" s="84">
        <f>(1-VLOOKUP(R$6,'FMI - 2024 Loaded Scale'!$B$5:$DR$24,'Example Application FMI'!$B39+2,FALSE))*Q39</f>
        <v>1.0084484610091086E-2</v>
      </c>
      <c r="S39" s="84">
        <f>(1-VLOOKUP(S$6,'FMI - 2024 Loaded Scale'!$B$5:$DR$24,'Example Application FMI'!$B39+2,FALSE))*R39</f>
        <v>1.0019145220306929E-2</v>
      </c>
      <c r="T39" s="84">
        <f>(1-VLOOKUP(T$6,'FMI - 2024 Loaded Scale'!$B$5:$DR$24,'Example Application FMI'!$B39+2,FALSE))*S39</f>
        <v>9.9672123860439932E-3</v>
      </c>
      <c r="U39" s="84">
        <f>(1-VLOOKUP(U$6,'FMI - 2024 Loaded Scale'!$B$5:$DR$24,'Example Application FMI'!$B39+2,FALSE))*T39</f>
        <v>9.9284646502696798E-3</v>
      </c>
      <c r="V39" s="84">
        <f>(1-VLOOKUP(V$6,'FMI - 2024 Loaded Scale'!$B$5:$DR$24,'Example Application FMI'!$B39+2,FALSE))*U39</f>
        <v>9.9027332481475307E-3</v>
      </c>
      <c r="W39" s="84">
        <f>(1-VLOOKUP(W$6,'FMI - 2024 Loaded Scale'!$B$5:$DR$24,'Example Application FMI'!$B39+2,FALSE))*V39</f>
        <v>9.8899008908651005E-3</v>
      </c>
      <c r="X39" s="84">
        <f>(1-VLOOKUP(X$6,'FMI - 2024 Loaded Scale'!$B$5:$DR$24,'Example Application FMI'!$B39+2,FALSE))*W39</f>
        <v>9.8899008908651005E-3</v>
      </c>
    </row>
    <row r="40" spans="1:24" x14ac:dyDescent="0.35">
      <c r="A40">
        <f t="shared" si="1"/>
        <v>32</v>
      </c>
      <c r="B40" s="19">
        <f t="shared" si="2"/>
        <v>71</v>
      </c>
      <c r="C40" s="84">
        <v>1.286E-2</v>
      </c>
      <c r="D40" s="84">
        <f>+C40*(1-VLOOKUP($B40,'HMI - 2024 Scale'!$A$7:$C$127,2,FALSE))^9.5</f>
        <v>1.2238574792788774E-2</v>
      </c>
      <c r="E40" s="84">
        <f>(1-VLOOKUP(E$6,'FMI - 2024 Loaded Scale'!$B$5:$DR$24,'Example Application FMI'!$B40+2,FALSE))*D40</f>
        <v>1.2187988500321706E-2</v>
      </c>
      <c r="F40" s="84">
        <f>(1-VLOOKUP(F$6,'FMI - 2024 Loaded Scale'!$B$5:$DR$24,'Example Application FMI'!$B40+2,FALSE))*E40</f>
        <v>1.2134434497523015E-2</v>
      </c>
      <c r="G40" s="84">
        <f>(1-VLOOKUP(G$6,'FMI - 2024 Loaded Scale'!$B$5:$DR$24,'Example Application FMI'!$B40+2,FALSE))*F40</f>
        <v>1.207795296869151E-2</v>
      </c>
      <c r="H40" s="84">
        <f>(1-VLOOKUP(H$6,'FMI - 2024 Loaded Scale'!$B$5:$DR$24,'Example Application FMI'!$B40+2,FALSE))*G40</f>
        <v>1.2018586221210641E-2</v>
      </c>
      <c r="I40" s="84">
        <f>(1-VLOOKUP(I$6,'FMI - 2024 Loaded Scale'!$B$5:$DR$24,'Example Application FMI'!$B40+2,FALSE))*H40</f>
        <v>1.1956378632663354E-2</v>
      </c>
      <c r="J40" s="84">
        <f>(1-VLOOKUP(J$6,'FMI - 2024 Loaded Scale'!$B$5:$DR$24,'Example Application FMI'!$B40+2,FALSE))*I40</f>
        <v>1.1891376595467533E-2</v>
      </c>
      <c r="K40" s="84">
        <f>(1-VLOOKUP(K$6,'FMI - 2024 Loaded Scale'!$B$5:$DR$24,'Example Application FMI'!$B40+2,FALSE))*J40</f>
        <v>1.1823628459128894E-2</v>
      </c>
      <c r="L40" s="84">
        <f>(1-VLOOKUP(L$6,'FMI - 2024 Loaded Scale'!$B$5:$DR$24,'Example Application FMI'!$B40+2,FALSE))*K40</f>
        <v>1.1753184470212086E-2</v>
      </c>
      <c r="M40" s="84">
        <f>(1-VLOOKUP(M$6,'FMI - 2024 Loaded Scale'!$B$5:$DR$24,'Example Application FMI'!$B40+2,FALSE))*L40</f>
        <v>1.1680096710134509E-2</v>
      </c>
      <c r="N40" s="84">
        <f>(1-VLOOKUP(N$6,'FMI - 2024 Loaded Scale'!$B$5:$DR$24,'Example Application FMI'!$B40+2,FALSE))*M40</f>
        <v>1.1604419030890845E-2</v>
      </c>
      <c r="O40" s="84">
        <f>(1-VLOOKUP(O$6,'FMI - 2024 Loaded Scale'!$B$5:$DR$24,'Example Application FMI'!$B40+2,FALSE))*N40</f>
        <v>1.1529231682444763E-2</v>
      </c>
      <c r="P40" s="84">
        <f>(1-VLOOKUP(P$6,'FMI - 2024 Loaded Scale'!$B$5:$DR$24,'Example Application FMI'!$B40+2,FALSE))*O40</f>
        <v>1.14545314878451E-2</v>
      </c>
      <c r="Q40" s="84">
        <f>(1-VLOOKUP(Q$6,'FMI - 2024 Loaded Scale'!$B$5:$DR$24,'Example Application FMI'!$B40+2,FALSE))*P40</f>
        <v>1.1380315290724793E-2</v>
      </c>
      <c r="R40" s="84">
        <f>(1-VLOOKUP(R$6,'FMI - 2024 Loaded Scale'!$B$5:$DR$24,'Example Application FMI'!$B40+2,FALSE))*Q40</f>
        <v>1.1306579955167515E-2</v>
      </c>
      <c r="S40" s="84">
        <f>(1-VLOOKUP(S$6,'FMI - 2024 Loaded Scale'!$B$5:$DR$24,'Example Application FMI'!$B40+2,FALSE))*R40</f>
        <v>1.1233322365575164E-2</v>
      </c>
      <c r="T40" s="84">
        <f>(1-VLOOKUP(T$6,'FMI - 2024 Loaded Scale'!$B$5:$DR$24,'Example Application FMI'!$B40+2,FALSE))*S40</f>
        <v>1.1175096014344009E-2</v>
      </c>
      <c r="U40" s="84">
        <f>(1-VLOOKUP(U$6,'FMI - 2024 Loaded Scale'!$B$5:$DR$24,'Example Application FMI'!$B40+2,FALSE))*T40</f>
        <v>1.1131652607015529E-2</v>
      </c>
      <c r="V40" s="84">
        <f>(1-VLOOKUP(V$6,'FMI - 2024 Loaded Scale'!$B$5:$DR$24,'Example Application FMI'!$B40+2,FALSE))*U40</f>
        <v>1.1102802926868114E-2</v>
      </c>
      <c r="W40" s="84">
        <f>(1-VLOOKUP(W$6,'FMI - 2024 Loaded Scale'!$B$5:$DR$24,'Example Application FMI'!$B40+2,FALSE))*V40</f>
        <v>1.1088415471362268E-2</v>
      </c>
      <c r="X40" s="84">
        <f>(1-VLOOKUP(X$6,'FMI - 2024 Loaded Scale'!$B$5:$DR$24,'Example Application FMI'!$B40+2,FALSE))*W40</f>
        <v>1.1088415471362268E-2</v>
      </c>
    </row>
    <row r="41" spans="1:24" x14ac:dyDescent="0.35">
      <c r="A41">
        <f t="shared" si="1"/>
        <v>33</v>
      </c>
      <c r="B41" s="19">
        <f t="shared" si="2"/>
        <v>72</v>
      </c>
      <c r="C41" s="84">
        <v>1.452E-2</v>
      </c>
      <c r="D41" s="84">
        <f>+C41*(1-VLOOKUP($B41,'HMI - 2024 Scale'!$A$7:$C$127,2,FALSE))^9.5</f>
        <v>1.3818359719385147E-2</v>
      </c>
      <c r="E41" s="84">
        <f>(1-VLOOKUP(E$6,'FMI - 2024 Loaded Scale'!$B$5:$DR$24,'Example Application FMI'!$B41+2,FALSE))*D41</f>
        <v>1.3761243625557635E-2</v>
      </c>
      <c r="F41" s="84">
        <f>(1-VLOOKUP(F$6,'FMI - 2024 Loaded Scale'!$B$5:$DR$24,'Example Application FMI'!$B41+2,FALSE))*E41</f>
        <v>1.3700776742148847E-2</v>
      </c>
      <c r="G41" s="84">
        <f>(1-VLOOKUP(G$6,'FMI - 2024 Loaded Scale'!$B$5:$DR$24,'Example Application FMI'!$B41+2,FALSE))*F41</f>
        <v>1.3637004440544378E-2</v>
      </c>
      <c r="H41" s="84">
        <f>(1-VLOOKUP(H$6,'FMI - 2024 Loaded Scale'!$B$5:$DR$24,'Example Application FMI'!$B41+2,FALSE))*G41</f>
        <v>1.3569974489267379E-2</v>
      </c>
      <c r="I41" s="84">
        <f>(1-VLOOKUP(I$6,'FMI - 2024 Loaded Scale'!$B$5:$DR$24,'Example Application FMI'!$B41+2,FALSE))*H41</f>
        <v>1.3499736994266865E-2</v>
      </c>
      <c r="J41" s="84">
        <f>(1-VLOOKUP(J$6,'FMI - 2024 Loaded Scale'!$B$5:$DR$24,'Example Application FMI'!$B41+2,FALSE))*I41</f>
        <v>1.3426344336406574E-2</v>
      </c>
      <c r="K41" s="84">
        <f>(1-VLOOKUP(K$6,'FMI - 2024 Loaded Scale'!$B$5:$DR$24,'Example Application FMI'!$B41+2,FALSE))*J41</f>
        <v>1.3349851106263725E-2</v>
      </c>
      <c r="L41" s="84">
        <f>(1-VLOOKUP(L$6,'FMI - 2024 Loaded Scale'!$B$5:$DR$24,'Example Application FMI'!$B41+2,FALSE))*K41</f>
        <v>1.3270314036351434E-2</v>
      </c>
      <c r="M41" s="84">
        <f>(1-VLOOKUP(M$6,'FMI - 2024 Loaded Scale'!$B$5:$DR$24,'Example Application FMI'!$B41+2,FALSE))*L41</f>
        <v>1.3187791930882818E-2</v>
      </c>
      <c r="N41" s="84">
        <f>(1-VLOOKUP(N$6,'FMI - 2024 Loaded Scale'!$B$5:$DR$24,'Example Application FMI'!$B41+2,FALSE))*M41</f>
        <v>1.3102345593198681E-2</v>
      </c>
      <c r="O41" s="84">
        <f>(1-VLOOKUP(O$6,'FMI - 2024 Loaded Scale'!$B$5:$DR$24,'Example Application FMI'!$B41+2,FALSE))*N41</f>
        <v>1.3017452879401082E-2</v>
      </c>
      <c r="P41" s="84">
        <f>(1-VLOOKUP(P$6,'FMI - 2024 Loaded Scale'!$B$5:$DR$24,'Example Application FMI'!$B41+2,FALSE))*O41</f>
        <v>1.2933110202450296E-2</v>
      </c>
      <c r="Q41" s="84">
        <f>(1-VLOOKUP(Q$6,'FMI - 2024 Loaded Scale'!$B$5:$DR$24,'Example Application FMI'!$B41+2,FALSE))*P41</f>
        <v>1.284931399854774E-2</v>
      </c>
      <c r="R41" s="84">
        <f>(1-VLOOKUP(R$6,'FMI - 2024 Loaded Scale'!$B$5:$DR$24,'Example Application FMI'!$B41+2,FALSE))*Q41</f>
        <v>1.2766060726985402E-2</v>
      </c>
      <c r="S41" s="84">
        <f>(1-VLOOKUP(S$6,'FMI - 2024 Loaded Scale'!$B$5:$DR$24,'Example Application FMI'!$B41+2,FALSE))*R41</f>
        <v>1.2683346869996216E-2</v>
      </c>
      <c r="T41" s="84">
        <f>(1-VLOOKUP(T$6,'FMI - 2024 Loaded Scale'!$B$5:$DR$24,'Example Application FMI'!$B41+2,FALSE))*S41</f>
        <v>1.261760452008359E-2</v>
      </c>
      <c r="U41" s="84">
        <f>(1-VLOOKUP(U$6,'FMI - 2024 Loaded Scale'!$B$5:$DR$24,'Example Application FMI'!$B41+2,FALSE))*T41</f>
        <v>1.2568553332337903E-2</v>
      </c>
      <c r="V41" s="84">
        <f>(1-VLOOKUP(V$6,'FMI - 2024 Loaded Scale'!$B$5:$DR$24,'Example Application FMI'!$B41+2,FALSE))*U41</f>
        <v>1.2535979665484058E-2</v>
      </c>
      <c r="W41" s="84">
        <f>(1-VLOOKUP(W$6,'FMI - 2024 Loaded Scale'!$B$5:$DR$24,'Example Application FMI'!$B41+2,FALSE))*V41</f>
        <v>1.2519735042315716E-2</v>
      </c>
      <c r="X41" s="84">
        <f>(1-VLOOKUP(X$6,'FMI - 2024 Loaded Scale'!$B$5:$DR$24,'Example Application FMI'!$B41+2,FALSE))*W41</f>
        <v>1.2519735042315716E-2</v>
      </c>
    </row>
    <row r="42" spans="1:24" x14ac:dyDescent="0.35">
      <c r="A42">
        <f t="shared" si="1"/>
        <v>34</v>
      </c>
      <c r="B42" s="19">
        <f t="shared" si="2"/>
        <v>73</v>
      </c>
      <c r="C42" s="84">
        <v>1.6460000000000002E-2</v>
      </c>
      <c r="D42" s="84">
        <f>+C42*(1-VLOOKUP($B42,'HMI - 2024 Scale'!$A$7:$C$127,2,FALSE))^9.5</f>
        <v>1.5664614392636333E-2</v>
      </c>
      <c r="E42" s="84">
        <f>(1-VLOOKUP(E$6,'FMI - 2024 Loaded Scale'!$B$5:$DR$24,'Example Application FMI'!$B42+2,FALSE))*D42</f>
        <v>1.5599867085170709E-2</v>
      </c>
      <c r="F42" s="84">
        <f>(1-VLOOKUP(F$6,'FMI - 2024 Loaded Scale'!$B$5:$DR$24,'Example Application FMI'!$B42+2,FALSE))*E42</f>
        <v>1.5531321293097112E-2</v>
      </c>
      <c r="G42" s="84">
        <f>(1-VLOOKUP(G$6,'FMI - 2024 Loaded Scale'!$B$5:$DR$24,'Example Application FMI'!$B42+2,FALSE))*F42</f>
        <v>1.5459028449818217E-2</v>
      </c>
      <c r="H42" s="84">
        <f>(1-VLOOKUP(H$6,'FMI - 2024 Loaded Scale'!$B$5:$DR$24,'Example Application FMI'!$B42+2,FALSE))*G42</f>
        <v>1.5383042706152967E-2</v>
      </c>
      <c r="I42" s="84">
        <f>(1-VLOOKUP(I$6,'FMI - 2024 Loaded Scale'!$B$5:$DR$24,'Example Application FMI'!$B42+2,FALSE))*H42</f>
        <v>1.5303420862646874E-2</v>
      </c>
      <c r="J42" s="84">
        <f>(1-VLOOKUP(J$6,'FMI - 2024 Loaded Scale'!$B$5:$DR$24,'Example Application FMI'!$B42+2,FALSE))*I42</f>
        <v>1.5220222298708832E-2</v>
      </c>
      <c r="K42" s="84">
        <f>(1-VLOOKUP(K$6,'FMI - 2024 Loaded Scale'!$B$5:$DR$24,'Example Application FMI'!$B42+2,FALSE))*J42</f>
        <v>1.5133508898698413E-2</v>
      </c>
      <c r="L42" s="84">
        <f>(1-VLOOKUP(L$6,'FMI - 2024 Loaded Scale'!$B$5:$DR$24,'Example Application FMI'!$B42+2,FALSE))*K42</f>
        <v>1.5043344975092608E-2</v>
      </c>
      <c r="M42" s="84">
        <f>(1-VLOOKUP(M$6,'FMI - 2024 Loaded Scale'!$B$5:$DR$24,'Example Application FMI'!$B42+2,FALSE))*L42</f>
        <v>1.4949797188865787E-2</v>
      </c>
      <c r="N42" s="84">
        <f>(1-VLOOKUP(N$6,'FMI - 2024 Loaded Scale'!$B$5:$DR$24,'Example Application FMI'!$B42+2,FALSE))*M42</f>
        <v>1.4852934467221097E-2</v>
      </c>
      <c r="O42" s="84">
        <f>(1-VLOOKUP(O$6,'FMI - 2024 Loaded Scale'!$B$5:$DR$24,'Example Application FMI'!$B42+2,FALSE))*N42</f>
        <v>1.4756699338494618E-2</v>
      </c>
      <c r="P42" s="84">
        <f>(1-VLOOKUP(P$6,'FMI - 2024 Loaded Scale'!$B$5:$DR$24,'Example Application FMI'!$B42+2,FALSE))*O42</f>
        <v>1.4661087736386493E-2</v>
      </c>
      <c r="Q42" s="84">
        <f>(1-VLOOKUP(Q$6,'FMI - 2024 Loaded Scale'!$B$5:$DR$24,'Example Application FMI'!$B42+2,FALSE))*P42</f>
        <v>1.4566095620943239E-2</v>
      </c>
      <c r="R42" s="84">
        <f>(1-VLOOKUP(R$6,'FMI - 2024 Loaded Scale'!$B$5:$DR$24,'Example Application FMI'!$B42+2,FALSE))*Q42</f>
        <v>1.4471718978387033E-2</v>
      </c>
      <c r="S42" s="84">
        <f>(1-VLOOKUP(S$6,'FMI - 2024 Loaded Scale'!$B$5:$DR$24,'Example Application FMI'!$B42+2,FALSE))*R42</f>
        <v>1.4377953820946122E-2</v>
      </c>
      <c r="T42" s="84">
        <f>(1-VLOOKUP(T$6,'FMI - 2024 Loaded Scale'!$B$5:$DR$24,'Example Application FMI'!$B42+2,FALSE))*S42</f>
        <v>1.4303427713538283E-2</v>
      </c>
      <c r="U42" s="84">
        <f>(1-VLOOKUP(U$6,'FMI - 2024 Loaded Scale'!$B$5:$DR$24,'Example Application FMI'!$B42+2,FALSE))*T42</f>
        <v>1.4247822854702608E-2</v>
      </c>
      <c r="V42" s="84">
        <f>(1-VLOOKUP(V$6,'FMI - 2024 Loaded Scale'!$B$5:$DR$24,'Example Application FMI'!$B42+2,FALSE))*U42</f>
        <v>1.4210897058806305E-2</v>
      </c>
      <c r="W42" s="84">
        <f>(1-VLOOKUP(W$6,'FMI - 2024 Loaded Scale'!$B$5:$DR$24,'Example Application FMI'!$B42+2,FALSE))*V42</f>
        <v>1.4192482010779384E-2</v>
      </c>
      <c r="X42" s="84">
        <f>(1-VLOOKUP(X$6,'FMI - 2024 Loaded Scale'!$B$5:$DR$24,'Example Application FMI'!$B42+2,FALSE))*W42</f>
        <v>1.4192482010779384E-2</v>
      </c>
    </row>
    <row r="43" spans="1:24" x14ac:dyDescent="0.35">
      <c r="A43">
        <f t="shared" si="1"/>
        <v>35</v>
      </c>
      <c r="B43" s="19">
        <f t="shared" si="2"/>
        <v>74</v>
      </c>
      <c r="C43" s="84">
        <v>1.8670000000000003E-2</v>
      </c>
      <c r="D43" s="84">
        <f>+C43*(1-VLOOKUP($B43,'HMI - 2024 Scale'!$A$7:$C$127,2,FALSE))^9.5</f>
        <v>1.7767822035876086E-2</v>
      </c>
      <c r="E43" s="84">
        <f>(1-VLOOKUP(E$6,'FMI - 2024 Loaded Scale'!$B$5:$DR$24,'Example Application FMI'!$B43+2,FALSE))*D43</f>
        <v>1.7694381438647457E-2</v>
      </c>
      <c r="F43" s="84">
        <f>(1-VLOOKUP(F$6,'FMI - 2024 Loaded Scale'!$B$5:$DR$24,'Example Application FMI'!$B43+2,FALSE))*E43</f>
        <v>1.761663235371343E-2</v>
      </c>
      <c r="G43" s="84">
        <f>(1-VLOOKUP(G$6,'FMI - 2024 Loaded Scale'!$B$5:$DR$24,'Example Application FMI'!$B43+2,FALSE))*F43</f>
        <v>1.7534633120176554E-2</v>
      </c>
      <c r="H43" s="84">
        <f>(1-VLOOKUP(H$6,'FMI - 2024 Loaded Scale'!$B$5:$DR$24,'Example Application FMI'!$B43+2,FALSE))*G43</f>
        <v>1.7448445159409225E-2</v>
      </c>
      <c r="I43" s="84">
        <f>(1-VLOOKUP(I$6,'FMI - 2024 Loaded Scale'!$B$5:$DR$24,'Example Application FMI'!$B43+2,FALSE))*H43</f>
        <v>1.7358132898275643E-2</v>
      </c>
      <c r="J43" s="84">
        <f>(1-VLOOKUP(J$6,'FMI - 2024 Loaded Scale'!$B$5:$DR$24,'Example Application FMI'!$B43+2,FALSE))*I43</f>
        <v>1.7263763688754184E-2</v>
      </c>
      <c r="K43" s="84">
        <f>(1-VLOOKUP(K$6,'FMI - 2024 Loaded Scale'!$B$5:$DR$24,'Example Application FMI'!$B43+2,FALSE))*J43</f>
        <v>1.7165407724100808E-2</v>
      </c>
      <c r="L43" s="84">
        <f>(1-VLOOKUP(L$6,'FMI - 2024 Loaded Scale'!$B$5:$DR$24,'Example Application FMI'!$B43+2,FALSE))*K43</f>
        <v>1.7063137951699812E-2</v>
      </c>
      <c r="M43" s="84">
        <f>(1-VLOOKUP(M$6,'FMI - 2024 Loaded Scale'!$B$5:$DR$24,'Example Application FMI'!$B43+2,FALSE))*L43</f>
        <v>1.6957029982753596E-2</v>
      </c>
      <c r="N43" s="84">
        <f>(1-VLOOKUP(N$6,'FMI - 2024 Loaded Scale'!$B$5:$DR$24,'Example Application FMI'!$B43+2,FALSE))*M43</f>
        <v>1.6847161998968276E-2</v>
      </c>
      <c r="O43" s="84">
        <f>(1-VLOOKUP(O$6,'FMI - 2024 Loaded Scale'!$B$5:$DR$24,'Example Application FMI'!$B43+2,FALSE))*N43</f>
        <v>1.6738005871791885E-2</v>
      </c>
      <c r="P43" s="84">
        <f>(1-VLOOKUP(P$6,'FMI - 2024 Loaded Scale'!$B$5:$DR$24,'Example Application FMI'!$B43+2,FALSE))*O43</f>
        <v>1.662955698896329E-2</v>
      </c>
      <c r="Q43" s="84">
        <f>(1-VLOOKUP(Q$6,'FMI - 2024 Loaded Scale'!$B$5:$DR$24,'Example Application FMI'!$B43+2,FALSE))*P43</f>
        <v>1.6521810768105116E-2</v>
      </c>
      <c r="R43" s="84">
        <f>(1-VLOOKUP(R$6,'FMI - 2024 Loaded Scale'!$B$5:$DR$24,'Example Application FMI'!$B43+2,FALSE))*Q43</f>
        <v>1.6414762656530125E-2</v>
      </c>
      <c r="S43" s="84">
        <f>(1-VLOOKUP(S$6,'FMI - 2024 Loaded Scale'!$B$5:$DR$24,'Example Application FMI'!$B43+2,FALSE))*R43</f>
        <v>1.6308408131048849E-2</v>
      </c>
      <c r="T43" s="84">
        <f>(1-VLOOKUP(T$6,'FMI - 2024 Loaded Scale'!$B$5:$DR$24,'Example Application FMI'!$B43+2,FALSE))*S43</f>
        <v>1.6223875784432545E-2</v>
      </c>
      <c r="U43" s="84">
        <f>(1-VLOOKUP(U$6,'FMI - 2024 Loaded Scale'!$B$5:$DR$24,'Example Application FMI'!$B43+2,FALSE))*T43</f>
        <v>1.6160805145643841E-2</v>
      </c>
      <c r="V43" s="84">
        <f>(1-VLOOKUP(V$6,'FMI - 2024 Loaded Scale'!$B$5:$DR$24,'Example Application FMI'!$B43+2,FALSE))*U43</f>
        <v>1.6118921512023918E-2</v>
      </c>
      <c r="W43" s="84">
        <f>(1-VLOOKUP(W$6,'FMI - 2024 Loaded Scale'!$B$5:$DR$24,'Example Application FMI'!$B43+2,FALSE))*V43</f>
        <v>1.6098033969699336E-2</v>
      </c>
      <c r="X43" s="84">
        <f>(1-VLOOKUP(X$6,'FMI - 2024 Loaded Scale'!$B$5:$DR$24,'Example Application FMI'!$B43+2,FALSE))*W43</f>
        <v>1.6098033969699336E-2</v>
      </c>
    </row>
    <row r="44" spans="1:24" x14ac:dyDescent="0.35">
      <c r="A44">
        <f t="shared" si="1"/>
        <v>36</v>
      </c>
      <c r="B44" s="19">
        <f t="shared" si="2"/>
        <v>75</v>
      </c>
      <c r="C44" s="84">
        <v>2.1139999999999999E-2</v>
      </c>
      <c r="D44" s="84">
        <f>+C44*(1-VLOOKUP($B44,'HMI - 2024 Scale'!$A$7:$C$127,2,FALSE))^9.5</f>
        <v>2.0118465872438155E-2</v>
      </c>
      <c r="E44" s="84">
        <f>(1-VLOOKUP(E$6,'FMI - 2024 Loaded Scale'!$B$5:$DR$24,'Example Application FMI'!$B44+2,FALSE))*D44</f>
        <v>2.0035309245474406E-2</v>
      </c>
      <c r="F44" s="84">
        <f>(1-VLOOKUP(F$6,'FMI - 2024 Loaded Scale'!$B$5:$DR$24,'Example Application FMI'!$B44+2,FALSE))*E44</f>
        <v>1.9947274127343432E-2</v>
      </c>
      <c r="G44" s="84">
        <f>(1-VLOOKUP(G$6,'FMI - 2024 Loaded Scale'!$B$5:$DR$24,'Example Application FMI'!$B44+2,FALSE))*F44</f>
        <v>1.985442657528293E-2</v>
      </c>
      <c r="H44" s="84">
        <f>(1-VLOOKUP(H$6,'FMI - 2024 Loaded Scale'!$B$5:$DR$24,'Example Application FMI'!$B44+2,FALSE))*G44</f>
        <v>1.9756836136577988E-2</v>
      </c>
      <c r="I44" s="84">
        <f>(1-VLOOKUP(I$6,'FMI - 2024 Loaded Scale'!$B$5:$DR$24,'Example Application FMI'!$B44+2,FALSE))*H44</f>
        <v>1.9654575761625447E-2</v>
      </c>
      <c r="J44" s="84">
        <f>(1-VLOOKUP(J$6,'FMI - 2024 Loaded Scale'!$B$5:$DR$24,'Example Application FMI'!$B44+2,FALSE))*I44</f>
        <v>1.9547721712922517E-2</v>
      </c>
      <c r="K44" s="84">
        <f>(1-VLOOKUP(K$6,'FMI - 2024 Loaded Scale'!$B$5:$DR$24,'Example Application FMI'!$B44+2,FALSE))*J44</f>
        <v>1.9436353470138782E-2</v>
      </c>
      <c r="L44" s="84">
        <f>(1-VLOOKUP(L$6,'FMI - 2024 Loaded Scale'!$B$5:$DR$24,'Example Application FMI'!$B44+2,FALSE))*K44</f>
        <v>1.9320553631437278E-2</v>
      </c>
      <c r="M44" s="84">
        <f>(1-VLOOKUP(M$6,'FMI - 2024 Loaded Scale'!$B$5:$DR$24,'Example Application FMI'!$B44+2,FALSE))*L44</f>
        <v>1.920040781121644E-2</v>
      </c>
      <c r="N44" s="84">
        <f>(1-VLOOKUP(N$6,'FMI - 2024 Loaded Scale'!$B$5:$DR$24,'Example Application FMI'!$B44+2,FALSE))*M44</f>
        <v>1.9076004534450419E-2</v>
      </c>
      <c r="O44" s="84">
        <f>(1-VLOOKUP(O$6,'FMI - 2024 Loaded Scale'!$B$5:$DR$24,'Example Application FMI'!$B44+2,FALSE))*N44</f>
        <v>1.8952407291359424E-2</v>
      </c>
      <c r="P44" s="84">
        <f>(1-VLOOKUP(P$6,'FMI - 2024 Loaded Scale'!$B$5:$DR$24,'Example Application FMI'!$B44+2,FALSE))*O44</f>
        <v>1.8829610859490302E-2</v>
      </c>
      <c r="Q44" s="84">
        <f>(1-VLOOKUP(Q$6,'FMI - 2024 Loaded Scale'!$B$5:$DR$24,'Example Application FMI'!$B44+2,FALSE))*P44</f>
        <v>1.8707610050227214E-2</v>
      </c>
      <c r="R44" s="84">
        <f>(1-VLOOKUP(R$6,'FMI - 2024 Loaded Scale'!$B$5:$DR$24,'Example Application FMI'!$B44+2,FALSE))*Q44</f>
        <v>1.8586399708572402E-2</v>
      </c>
      <c r="S44" s="84">
        <f>(1-VLOOKUP(S$6,'FMI - 2024 Loaded Scale'!$B$5:$DR$24,'Example Application FMI'!$B44+2,FALSE))*R44</f>
        <v>1.8465974712928365E-2</v>
      </c>
      <c r="T44" s="84">
        <f>(1-VLOOKUP(T$6,'FMI - 2024 Loaded Scale'!$B$5:$DR$24,'Example Application FMI'!$B44+2,FALSE))*S44</f>
        <v>1.8370258922490838E-2</v>
      </c>
      <c r="U44" s="84">
        <f>(1-VLOOKUP(U$6,'FMI - 2024 Loaded Scale'!$B$5:$DR$24,'Example Application FMI'!$B44+2,FALSE))*T44</f>
        <v>1.8298844176695809E-2</v>
      </c>
      <c r="V44" s="84">
        <f>(1-VLOOKUP(V$6,'FMI - 2024 Loaded Scale'!$B$5:$DR$24,'Example Application FMI'!$B44+2,FALSE))*U44</f>
        <v>1.8251419430325953E-2</v>
      </c>
      <c r="W44" s="84">
        <f>(1-VLOOKUP(W$6,'FMI - 2024 Loaded Scale'!$B$5:$DR$24,'Example Application FMI'!$B44+2,FALSE))*V44</f>
        <v>1.8227768512021632E-2</v>
      </c>
      <c r="X44" s="84">
        <f>(1-VLOOKUP(X$6,'FMI - 2024 Loaded Scale'!$B$5:$DR$24,'Example Application FMI'!$B44+2,FALSE))*W44</f>
        <v>1.8227768512021632E-2</v>
      </c>
    </row>
    <row r="45" spans="1:24" x14ac:dyDescent="0.35">
      <c r="A45">
        <f t="shared" si="1"/>
        <v>37</v>
      </c>
      <c r="B45" s="19">
        <f t="shared" si="2"/>
        <v>76</v>
      </c>
      <c r="C45" s="84">
        <v>2.3850000000000003E-2</v>
      </c>
      <c r="D45" s="84">
        <f>+C45*(1-VLOOKUP($B45,'HMI - 2024 Scale'!$A$7:$C$127,2,FALSE))^9.5</f>
        <v>2.2697512348990073E-2</v>
      </c>
      <c r="E45" s="84">
        <f>(1-VLOOKUP(E$6,'FMI - 2024 Loaded Scale'!$B$5:$DR$24,'Example Application FMI'!$B45+2,FALSE))*D45</f>
        <v>2.2603695624624633E-2</v>
      </c>
      <c r="F45" s="84">
        <f>(1-VLOOKUP(F$6,'FMI - 2024 Loaded Scale'!$B$5:$DR$24,'Example Application FMI'!$B45+2,FALSE))*E45</f>
        <v>2.2504375020678383E-2</v>
      </c>
      <c r="G45" s="84">
        <f>(1-VLOOKUP(G$6,'FMI - 2024 Loaded Scale'!$B$5:$DR$24,'Example Application FMI'!$B45+2,FALSE))*F45</f>
        <v>2.2399625062464432E-2</v>
      </c>
      <c r="H45" s="84">
        <f>(1-VLOOKUP(H$6,'FMI - 2024 Loaded Scale'!$B$5:$DR$24,'Example Application FMI'!$B45+2,FALSE))*G45</f>
        <v>2.2289524212742915E-2</v>
      </c>
      <c r="I45" s="84">
        <f>(1-VLOOKUP(I$6,'FMI - 2024 Loaded Scale'!$B$5:$DR$24,'Example Application FMI'!$B45+2,FALSE))*H45</f>
        <v>2.217415477364083E-2</v>
      </c>
      <c r="J45" s="84">
        <f>(1-VLOOKUP(J$6,'FMI - 2024 Loaded Scale'!$B$5:$DR$24,'Example Application FMI'!$B45+2,FALSE))*I45</f>
        <v>2.2053602783973617E-2</v>
      </c>
      <c r="K45" s="84">
        <f>(1-VLOOKUP(K$6,'FMI - 2024 Loaded Scale'!$B$5:$DR$24,'Example Application FMI'!$B45+2,FALSE))*J45</f>
        <v>2.192795791214807E-2</v>
      </c>
      <c r="L45" s="84">
        <f>(1-VLOOKUP(L$6,'FMI - 2024 Loaded Scale'!$B$5:$DR$24,'Example Application FMI'!$B45+2,FALSE))*K45</f>
        <v>2.1797313344833459E-2</v>
      </c>
      <c r="M45" s="84">
        <f>(1-VLOOKUP(M$6,'FMI - 2024 Loaded Scale'!$B$5:$DR$24,'Example Application FMI'!$B45+2,FALSE))*L45</f>
        <v>2.166176567159472E-2</v>
      </c>
      <c r="N45" s="84">
        <f>(1-VLOOKUP(N$6,'FMI - 2024 Loaded Scale'!$B$5:$DR$24,'Example Application FMI'!$B45+2,FALSE))*M45</f>
        <v>2.1521414765687925E-2</v>
      </c>
      <c r="O45" s="84">
        <f>(1-VLOOKUP(O$6,'FMI - 2024 Loaded Scale'!$B$5:$DR$24,'Example Application FMI'!$B45+2,FALSE))*N45</f>
        <v>2.13819732213303E-2</v>
      </c>
      <c r="P45" s="84">
        <f>(1-VLOOKUP(P$6,'FMI - 2024 Loaded Scale'!$B$5:$DR$24,'Example Application FMI'!$B45+2,FALSE))*O45</f>
        <v>2.1243435146586755E-2</v>
      </c>
      <c r="Q45" s="84">
        <f>(1-VLOOKUP(Q$6,'FMI - 2024 Loaded Scale'!$B$5:$DR$24,'Example Application FMI'!$B45+2,FALSE))*P45</f>
        <v>2.1105794687697226E-2</v>
      </c>
      <c r="R45" s="84">
        <f>(1-VLOOKUP(R$6,'FMI - 2024 Loaded Scale'!$B$5:$DR$24,'Example Application FMI'!$B45+2,FALSE))*Q45</f>
        <v>2.0969046028829333E-2</v>
      </c>
      <c r="S45" s="84">
        <f>(1-VLOOKUP(S$6,'FMI - 2024 Loaded Scale'!$B$5:$DR$24,'Example Application FMI'!$B45+2,FALSE))*R45</f>
        <v>2.083318339183263E-2</v>
      </c>
      <c r="T45" s="84">
        <f>(1-VLOOKUP(T$6,'FMI - 2024 Loaded Scale'!$B$5:$DR$24,'Example Application FMI'!$B45+2,FALSE))*S45</f>
        <v>2.0725197507162098E-2</v>
      </c>
      <c r="U45" s="84">
        <f>(1-VLOOKUP(U$6,'FMI - 2024 Loaded Scale'!$B$5:$DR$24,'Example Application FMI'!$B45+2,FALSE))*T45</f>
        <v>2.0644627890926932E-2</v>
      </c>
      <c r="V45" s="84">
        <f>(1-VLOOKUP(V$6,'FMI - 2024 Loaded Scale'!$B$5:$DR$24,'Example Application FMI'!$B45+2,FALSE))*U45</f>
        <v>2.0591123624090553E-2</v>
      </c>
      <c r="W45" s="84">
        <f>(1-VLOOKUP(W$6,'FMI - 2024 Loaded Scale'!$B$5:$DR$24,'Example Application FMI'!$B45+2,FALSE))*V45</f>
        <v>2.0564440823638421E-2</v>
      </c>
      <c r="X45" s="84">
        <f>(1-VLOOKUP(X$6,'FMI - 2024 Loaded Scale'!$B$5:$DR$24,'Example Application FMI'!$B45+2,FALSE))*W45</f>
        <v>2.0564440823638421E-2</v>
      </c>
    </row>
    <row r="46" spans="1:24" x14ac:dyDescent="0.35">
      <c r="A46">
        <f t="shared" si="1"/>
        <v>38</v>
      </c>
      <c r="B46" s="19">
        <f t="shared" si="2"/>
        <v>77</v>
      </c>
      <c r="C46" s="84">
        <v>2.683E-2</v>
      </c>
      <c r="D46" s="84">
        <f>+C46*(1-VLOOKUP($B46,'HMI - 2024 Scale'!$A$7:$C$127,2,FALSE))^9.5</f>
        <v>2.5533511795530546E-2</v>
      </c>
      <c r="E46" s="84">
        <f>(1-VLOOKUP(E$6,'FMI - 2024 Loaded Scale'!$B$5:$DR$24,'Example Application FMI'!$B46+2,FALSE))*D46</f>
        <v>2.5427972897638523E-2</v>
      </c>
      <c r="F46" s="84">
        <f>(1-VLOOKUP(F$6,'FMI - 2024 Loaded Scale'!$B$5:$DR$24,'Example Application FMI'!$B46+2,FALSE))*E46</f>
        <v>2.5316242423681377E-2</v>
      </c>
      <c r="G46" s="84">
        <f>(1-VLOOKUP(G$6,'FMI - 2024 Loaded Scale'!$B$5:$DR$24,'Example Application FMI'!$B46+2,FALSE))*F46</f>
        <v>2.519840421073042E-2</v>
      </c>
      <c r="H46" s="84">
        <f>(1-VLOOKUP(H$6,'FMI - 2024 Loaded Scale'!$B$5:$DR$24,'Example Application FMI'!$B46+2,FALSE))*G46</f>
        <v>2.5074546525278497E-2</v>
      </c>
      <c r="I46" s="84">
        <f>(1-VLOOKUP(I$6,'FMI - 2024 Loaded Scale'!$B$5:$DR$24,'Example Application FMI'!$B46+2,FALSE))*H46</f>
        <v>2.4944761952904959E-2</v>
      </c>
      <c r="J46" s="84">
        <f>(1-VLOOKUP(J$6,'FMI - 2024 Loaded Scale'!$B$5:$DR$24,'Example Application FMI'!$B46+2,FALSE))*I46</f>
        <v>2.4809147282767799E-2</v>
      </c>
      <c r="K46" s="84">
        <f>(1-VLOOKUP(K$6,'FMI - 2024 Loaded Scale'!$B$5:$DR$24,'Example Application FMI'!$B46+2,FALSE))*J46</f>
        <v>2.4667803387125056E-2</v>
      </c>
      <c r="L46" s="84">
        <f>(1-VLOOKUP(L$6,'FMI - 2024 Loaded Scale'!$B$5:$DR$24,'Example Application FMI'!$B46+2,FALSE))*K46</f>
        <v>2.4520835096095664E-2</v>
      </c>
      <c r="M46" s="84">
        <f>(1-VLOOKUP(M$6,'FMI - 2024 Loaded Scale'!$B$5:$DR$24,'Example Application FMI'!$B46+2,FALSE))*L46</f>
        <v>2.4368351067877828E-2</v>
      </c>
      <c r="N46" s="84">
        <f>(1-VLOOKUP(N$6,'FMI - 2024 Loaded Scale'!$B$5:$DR$24,'Example Application FMI'!$B46+2,FALSE))*M46</f>
        <v>2.4210463654650183E-2</v>
      </c>
      <c r="O46" s="84">
        <f>(1-VLOOKUP(O$6,'FMI - 2024 Loaded Scale'!$B$5:$DR$24,'Example Application FMI'!$B46+2,FALSE))*N46</f>
        <v>2.4053599225504894E-2</v>
      </c>
      <c r="P46" s="84">
        <f>(1-VLOOKUP(P$6,'FMI - 2024 Loaded Scale'!$B$5:$DR$24,'Example Application FMI'!$B46+2,FALSE))*O46</f>
        <v>2.3897751152323791E-2</v>
      </c>
      <c r="Q46" s="84">
        <f>(1-VLOOKUP(Q$6,'FMI - 2024 Loaded Scale'!$B$5:$DR$24,'Example Application FMI'!$B46+2,FALSE))*P46</f>
        <v>2.3742912849933601E-2</v>
      </c>
      <c r="R46" s="84">
        <f>(1-VLOOKUP(R$6,'FMI - 2024 Loaded Scale'!$B$5:$DR$24,'Example Application FMI'!$B46+2,FALSE))*Q46</f>
        <v>2.3589077775827708E-2</v>
      </c>
      <c r="S46" s="84">
        <f>(1-VLOOKUP(S$6,'FMI - 2024 Loaded Scale'!$B$5:$DR$24,'Example Application FMI'!$B46+2,FALSE))*R46</f>
        <v>2.3436239429889698E-2</v>
      </c>
      <c r="T46" s="84">
        <f>(1-VLOOKUP(T$6,'FMI - 2024 Loaded Scale'!$B$5:$DR$24,'Example Application FMI'!$B46+2,FALSE))*S46</f>
        <v>2.3314760969272909E-2</v>
      </c>
      <c r="U46" s="84">
        <f>(1-VLOOKUP(U$6,'FMI - 2024 Loaded Scale'!$B$5:$DR$24,'Example Application FMI'!$B46+2,FALSE))*T46</f>
        <v>2.3224124373734563E-2</v>
      </c>
      <c r="V46" s="84">
        <f>(1-VLOOKUP(V$6,'FMI - 2024 Loaded Scale'!$B$5:$DR$24,'Example Application FMI'!$B46+2,FALSE))*U46</f>
        <v>2.3163934877750494E-2</v>
      </c>
      <c r="W46" s="84">
        <f>(1-VLOOKUP(W$6,'FMI - 2024 Loaded Scale'!$B$5:$DR$24,'Example Application FMI'!$B46+2,FALSE))*V46</f>
        <v>2.3133918125711472E-2</v>
      </c>
      <c r="X46" s="84">
        <f>(1-VLOOKUP(X$6,'FMI - 2024 Loaded Scale'!$B$5:$DR$24,'Example Application FMI'!$B46+2,FALSE))*W46</f>
        <v>2.3133918125711472E-2</v>
      </c>
    </row>
    <row r="47" spans="1:24" x14ac:dyDescent="0.35">
      <c r="A47">
        <f t="shared" si="1"/>
        <v>39</v>
      </c>
      <c r="B47" s="19">
        <f t="shared" si="2"/>
        <v>78</v>
      </c>
      <c r="C47" s="84">
        <v>3.0130000000000001E-2</v>
      </c>
      <c r="D47" s="84">
        <f>+C47*(1-VLOOKUP($B47,'HMI - 2024 Scale'!$A$7:$C$127,2,FALSE))^9.5</f>
        <v>2.8674048095390807E-2</v>
      </c>
      <c r="E47" s="84">
        <f>(1-VLOOKUP(E$6,'FMI - 2024 Loaded Scale'!$B$5:$DR$24,'Example Application FMI'!$B47+2,FALSE))*D47</f>
        <v>2.8555528267083439E-2</v>
      </c>
      <c r="F47" s="84">
        <f>(1-VLOOKUP(F$6,'FMI - 2024 Loaded Scale'!$B$5:$DR$24,'Example Application FMI'!$B47+2,FALSE))*E47</f>
        <v>2.8430055319624295E-2</v>
      </c>
      <c r="G47" s="84">
        <f>(1-VLOOKUP(G$6,'FMI - 2024 Loaded Scale'!$B$5:$DR$24,'Example Application FMI'!$B47+2,FALSE))*F47</f>
        <v>2.8297723401763231E-2</v>
      </c>
      <c r="H47" s="84">
        <f>(1-VLOOKUP(H$6,'FMI - 2024 Loaded Scale'!$B$5:$DR$24,'Example Application FMI'!$B47+2,FALSE))*G47</f>
        <v>2.8158631636475626E-2</v>
      </c>
      <c r="I47" s="84">
        <f>(1-VLOOKUP(I$6,'FMI - 2024 Loaded Scale'!$B$5:$DR$24,'Example Application FMI'!$B47+2,FALSE))*H47</f>
        <v>2.8012883997056513E-2</v>
      </c>
      <c r="J47" s="84">
        <f>(1-VLOOKUP(J$6,'FMI - 2024 Loaded Scale'!$B$5:$DR$24,'Example Application FMI'!$B47+2,FALSE))*I47</f>
        <v>2.7860589177405647E-2</v>
      </c>
      <c r="K47" s="84">
        <f>(1-VLOOKUP(K$6,'FMI - 2024 Loaded Scale'!$B$5:$DR$24,'Example Application FMI'!$B47+2,FALSE))*J47</f>
        <v>2.7701860456730436E-2</v>
      </c>
      <c r="L47" s="84">
        <f>(1-VLOOKUP(L$6,'FMI - 2024 Loaded Scale'!$B$5:$DR$24,'Example Application FMI'!$B47+2,FALSE))*K47</f>
        <v>2.7536815558902798E-2</v>
      </c>
      <c r="M47" s="84">
        <f>(1-VLOOKUP(M$6,'FMI - 2024 Loaded Scale'!$B$5:$DR$24,'Example Application FMI'!$B47+2,FALSE))*L47</f>
        <v>2.7365576506714822E-2</v>
      </c>
      <c r="N47" s="84">
        <f>(1-VLOOKUP(N$6,'FMI - 2024 Loaded Scale'!$B$5:$DR$24,'Example Application FMI'!$B47+2,FALSE))*M47</f>
        <v>2.7188269471286237E-2</v>
      </c>
      <c r="O47" s="84">
        <f>(1-VLOOKUP(O$6,'FMI - 2024 Loaded Scale'!$B$5:$DR$24,'Example Application FMI'!$B47+2,FALSE))*N47</f>
        <v>2.7012111243550584E-2</v>
      </c>
      <c r="P47" s="84">
        <f>(1-VLOOKUP(P$6,'FMI - 2024 Loaded Scale'!$B$5:$DR$24,'Example Application FMI'!$B47+2,FALSE))*O47</f>
        <v>2.6837094380153394E-2</v>
      </c>
      <c r="Q47" s="84">
        <f>(1-VLOOKUP(Q$6,'FMI - 2024 Loaded Scale'!$B$5:$DR$24,'Example Application FMI'!$B47+2,FALSE))*P47</f>
        <v>2.6663211485967168E-2</v>
      </c>
      <c r="R47" s="84">
        <f>(1-VLOOKUP(R$6,'FMI - 2024 Loaded Scale'!$B$5:$DR$24,'Example Application FMI'!$B47+2,FALSE))*Q47</f>
        <v>2.6490455213778925E-2</v>
      </c>
      <c r="S47" s="84">
        <f>(1-VLOOKUP(S$6,'FMI - 2024 Loaded Scale'!$B$5:$DR$24,'Example Application FMI'!$B47+2,FALSE))*R47</f>
        <v>2.6318818263979738E-2</v>
      </c>
      <c r="T47" s="84">
        <f>(1-VLOOKUP(T$6,'FMI - 2024 Loaded Scale'!$B$5:$DR$24,'Example Application FMI'!$B47+2,FALSE))*S47</f>
        <v>2.618239836020099E-2</v>
      </c>
      <c r="U47" s="84">
        <f>(1-VLOOKUP(U$6,'FMI - 2024 Loaded Scale'!$B$5:$DR$24,'Example Application FMI'!$B47+2,FALSE))*T47</f>
        <v>2.6080613767447716E-2</v>
      </c>
      <c r="V47" s="84">
        <f>(1-VLOOKUP(V$6,'FMI - 2024 Loaded Scale'!$B$5:$DR$24,'Example Application FMI'!$B47+2,FALSE))*U47</f>
        <v>2.60130211653605E-2</v>
      </c>
      <c r="W47" s="84">
        <f>(1-VLOOKUP(W$6,'FMI - 2024 Loaded Scale'!$B$5:$DR$24,'Example Application FMI'!$B47+2,FALSE))*V47</f>
        <v>2.5979312453510491E-2</v>
      </c>
      <c r="X47" s="84">
        <f>(1-VLOOKUP(X$6,'FMI - 2024 Loaded Scale'!$B$5:$DR$24,'Example Application FMI'!$B47+2,FALSE))*W47</f>
        <v>2.5979312453510491E-2</v>
      </c>
    </row>
    <row r="48" spans="1:24" x14ac:dyDescent="0.35">
      <c r="A48">
        <f t="shared" si="1"/>
        <v>40</v>
      </c>
      <c r="B48" s="19">
        <f t="shared" si="2"/>
        <v>79</v>
      </c>
      <c r="C48" s="84">
        <v>3.39E-2</v>
      </c>
      <c r="D48" s="84">
        <f>+C48*(1-VLOOKUP($B48,'HMI - 2024 Scale'!$A$7:$C$127,2,FALSE))^9.5</f>
        <v>3.2261872898564498E-2</v>
      </c>
      <c r="E48" s="84">
        <f>(1-VLOOKUP(E$6,'FMI - 2024 Loaded Scale'!$B$5:$DR$24,'Example Application FMI'!$B48+2,FALSE))*D48</f>
        <v>3.2128523340661422E-2</v>
      </c>
      <c r="F48" s="84">
        <f>(1-VLOOKUP(F$6,'FMI - 2024 Loaded Scale'!$B$5:$DR$24,'Example Application FMI'!$B48+2,FALSE))*E48</f>
        <v>3.1987350658322727E-2</v>
      </c>
      <c r="G48" s="84">
        <f>(1-VLOOKUP(G$6,'FMI - 2024 Loaded Scale'!$B$5:$DR$24,'Example Application FMI'!$B48+2,FALSE))*F48</f>
        <v>3.1838460780609812E-2</v>
      </c>
      <c r="H48" s="84">
        <f>(1-VLOOKUP(H$6,'FMI - 2024 Loaded Scale'!$B$5:$DR$24,'Example Application FMI'!$B48+2,FALSE))*G48</f>
        <v>3.1681965233206898E-2</v>
      </c>
      <c r="I48" s="84">
        <f>(1-VLOOKUP(I$6,'FMI - 2024 Loaded Scale'!$B$5:$DR$24,'Example Application FMI'!$B48+2,FALSE))*H48</f>
        <v>3.1517980999011479E-2</v>
      </c>
      <c r="J48" s="84">
        <f>(1-VLOOKUP(J$6,'FMI - 2024 Loaded Scale'!$B$5:$DR$24,'Example Application FMI'!$B48+2,FALSE))*I48</f>
        <v>3.1346630372188898E-2</v>
      </c>
      <c r="K48" s="84">
        <f>(1-VLOOKUP(K$6,'FMI - 2024 Loaded Scale'!$B$5:$DR$24,'Example Application FMI'!$B48+2,FALSE))*J48</f>
        <v>3.1168040805946297E-2</v>
      </c>
      <c r="L48" s="84">
        <f>(1-VLOOKUP(L$6,'FMI - 2024 Loaded Scale'!$B$5:$DR$24,'Example Application FMI'!$B48+2,FALSE))*K48</f>
        <v>3.0982344754291569E-2</v>
      </c>
      <c r="M48" s="84">
        <f>(1-VLOOKUP(M$6,'FMI - 2024 Loaded Scale'!$B$5:$DR$24,'Example Application FMI'!$B48+2,FALSE))*L48</f>
        <v>3.0789679508052857E-2</v>
      </c>
      <c r="N48" s="84">
        <f>(1-VLOOKUP(N$6,'FMI - 2024 Loaded Scale'!$B$5:$DR$24,'Example Application FMI'!$B48+2,FALSE))*M48</f>
        <v>3.0590187025443197E-2</v>
      </c>
      <c r="O48" s="84">
        <f>(1-VLOOKUP(O$6,'FMI - 2024 Loaded Scale'!$B$5:$DR$24,'Example Application FMI'!$B48+2,FALSE))*N48</f>
        <v>3.0391987094469466E-2</v>
      </c>
      <c r="P48" s="84">
        <f>(1-VLOOKUP(P$6,'FMI - 2024 Loaded Scale'!$B$5:$DR$24,'Example Application FMI'!$B48+2,FALSE))*O48</f>
        <v>3.0195071340431472E-2</v>
      </c>
      <c r="Q48" s="84">
        <f>(1-VLOOKUP(Q$6,'FMI - 2024 Loaded Scale'!$B$5:$DR$24,'Example Application FMI'!$B48+2,FALSE))*P48</f>
        <v>2.9999431442890384E-2</v>
      </c>
      <c r="R48" s="84">
        <f>(1-VLOOKUP(R$6,'FMI - 2024 Loaded Scale'!$B$5:$DR$24,'Example Application FMI'!$B48+2,FALSE))*Q48</f>
        <v>2.9805059135317152E-2</v>
      </c>
      <c r="S48" s="84">
        <f>(1-VLOOKUP(S$6,'FMI - 2024 Loaded Scale'!$B$5:$DR$24,'Example Application FMI'!$B48+2,FALSE))*R48</f>
        <v>2.9611946204743222E-2</v>
      </c>
      <c r="T48" s="84">
        <f>(1-VLOOKUP(T$6,'FMI - 2024 Loaded Scale'!$B$5:$DR$24,'Example Application FMI'!$B48+2,FALSE))*S48</f>
        <v>2.9458456834079445E-2</v>
      </c>
      <c r="U48" s="84">
        <f>(1-VLOOKUP(U$6,'FMI - 2024 Loaded Scale'!$B$5:$DR$24,'Example Application FMI'!$B48+2,FALSE))*T48</f>
        <v>2.9343936499053359E-2</v>
      </c>
      <c r="V48" s="84">
        <f>(1-VLOOKUP(V$6,'FMI - 2024 Loaded Scale'!$B$5:$DR$24,'Example Application FMI'!$B48+2,FALSE))*U48</f>
        <v>2.9267886409084669E-2</v>
      </c>
      <c r="W48" s="84">
        <f>(1-VLOOKUP(W$6,'FMI - 2024 Loaded Scale'!$B$5:$DR$24,'Example Application FMI'!$B48+2,FALSE))*V48</f>
        <v>2.9229959912844532E-2</v>
      </c>
      <c r="X48" s="84">
        <f>(1-VLOOKUP(X$6,'FMI - 2024 Loaded Scale'!$B$5:$DR$24,'Example Application FMI'!$B48+2,FALSE))*W48</f>
        <v>2.9229959912844532E-2</v>
      </c>
    </row>
    <row r="49" spans="1:24" x14ac:dyDescent="0.35">
      <c r="A49">
        <f t="shared" si="1"/>
        <v>41</v>
      </c>
      <c r="B49" s="19">
        <f t="shared" si="2"/>
        <v>80</v>
      </c>
      <c r="C49" s="84">
        <v>3.8259999999999995E-2</v>
      </c>
      <c r="D49" s="84">
        <f>+C49*(1-VLOOKUP($B49,'HMI - 2024 Scale'!$A$7:$C$127,2,FALSE))^9.5</f>
        <v>3.6411187525046539E-2</v>
      </c>
      <c r="E49" s="84">
        <f>(1-VLOOKUP(E$6,'FMI - 2024 Loaded Scale'!$B$5:$DR$24,'Example Application FMI'!$B49+2,FALSE))*D49</f>
        <v>3.62606874045341E-2</v>
      </c>
      <c r="F49" s="84">
        <f>(1-VLOOKUP(F$6,'FMI - 2024 Loaded Scale'!$B$5:$DR$24,'Example Application FMI'!$B49+2,FALSE))*E49</f>
        <v>3.610135799962913E-2</v>
      </c>
      <c r="G49" s="84">
        <f>(1-VLOOKUP(G$6,'FMI - 2024 Loaded Scale'!$B$5:$DR$24,'Example Application FMI'!$B49+2,FALSE))*F49</f>
        <v>3.5933318863307716E-2</v>
      </c>
      <c r="H49" s="84">
        <f>(1-VLOOKUP(H$6,'FMI - 2024 Loaded Scale'!$B$5:$DR$24,'Example Application FMI'!$B49+2,FALSE))*G49</f>
        <v>3.5756695864970385E-2</v>
      </c>
      <c r="I49" s="84">
        <f>(1-VLOOKUP(I$6,'FMI - 2024 Loaded Scale'!$B$5:$DR$24,'Example Application FMI'!$B49+2,FALSE))*H49</f>
        <v>3.5571621033102636E-2</v>
      </c>
      <c r="J49" s="84">
        <f>(1-VLOOKUP(J$6,'FMI - 2024 Loaded Scale'!$B$5:$DR$24,'Example Application FMI'!$B49+2,FALSE))*I49</f>
        <v>3.5378232390558921E-2</v>
      </c>
      <c r="K49" s="84">
        <f>(1-VLOOKUP(K$6,'FMI - 2024 Loaded Scale'!$B$5:$DR$24,'Example Application FMI'!$B49+2,FALSE))*J49</f>
        <v>3.5176673782758273E-2</v>
      </c>
      <c r="L49" s="84">
        <f>(1-VLOOKUP(L$6,'FMI - 2024 Loaded Scale'!$B$5:$DR$24,'Example Application FMI'!$B49+2,FALSE))*K49</f>
        <v>3.4967094699091317E-2</v>
      </c>
      <c r="M49" s="84">
        <f>(1-VLOOKUP(M$6,'FMI - 2024 Loaded Scale'!$B$5:$DR$24,'Example Application FMI'!$B49+2,FALSE))*L49</f>
        <v>3.474965008784963E-2</v>
      </c>
      <c r="N49" s="84">
        <f>(1-VLOOKUP(N$6,'FMI - 2024 Loaded Scale'!$B$5:$DR$24,'Example Application FMI'!$B49+2,FALSE))*M49</f>
        <v>3.452450016499873E-2</v>
      </c>
      <c r="O49" s="84">
        <f>(1-VLOOKUP(O$6,'FMI - 2024 Loaded Scale'!$B$5:$DR$24,'Example Application FMI'!$B49+2,FALSE))*N49</f>
        <v>3.4300809033463185E-2</v>
      </c>
      <c r="P49" s="84">
        <f>(1-VLOOKUP(P$6,'FMI - 2024 Loaded Scale'!$B$5:$DR$24,'Example Application FMI'!$B49+2,FALSE))*O49</f>
        <v>3.4078567241442724E-2</v>
      </c>
      <c r="Q49" s="84">
        <f>(1-VLOOKUP(Q$6,'FMI - 2024 Loaded Scale'!$B$5:$DR$24,'Example Application FMI'!$B49+2,FALSE))*P49</f>
        <v>3.3857765398377176E-2</v>
      </c>
      <c r="R49" s="84">
        <f>(1-VLOOKUP(R$6,'FMI - 2024 Loaded Scale'!$B$5:$DR$24,'Example Application FMI'!$B49+2,FALSE))*Q49</f>
        <v>3.3638394174549689E-2</v>
      </c>
      <c r="S49" s="84">
        <f>(1-VLOOKUP(S$6,'FMI - 2024 Loaded Scale'!$B$5:$DR$24,'Example Application FMI'!$B49+2,FALSE))*R49</f>
        <v>3.3420444300692506E-2</v>
      </c>
      <c r="T49" s="84">
        <f>(1-VLOOKUP(T$6,'FMI - 2024 Loaded Scale'!$B$5:$DR$24,'Example Application FMI'!$B49+2,FALSE))*S49</f>
        <v>3.3247214114214746E-2</v>
      </c>
      <c r="U49" s="84">
        <f>(1-VLOOKUP(U$6,'FMI - 2024 Loaded Scale'!$B$5:$DR$24,'Example Application FMI'!$B49+2,FALSE))*T49</f>
        <v>3.3117964910141059E-2</v>
      </c>
      <c r="V49" s="84">
        <f>(1-VLOOKUP(V$6,'FMI - 2024 Loaded Scale'!$B$5:$DR$24,'Example Application FMI'!$B49+2,FALSE))*U49</f>
        <v>3.3032133746654271E-2</v>
      </c>
      <c r="W49" s="84">
        <f>(1-VLOOKUP(W$6,'FMI - 2024 Loaded Scale'!$B$5:$DR$24,'Example Application FMI'!$B49+2,FALSE))*V49</f>
        <v>3.2989329388360834E-2</v>
      </c>
      <c r="X49" s="84">
        <f>(1-VLOOKUP(X$6,'FMI - 2024 Loaded Scale'!$B$5:$DR$24,'Example Application FMI'!$B49+2,FALSE))*W49</f>
        <v>3.2989329388360834E-2</v>
      </c>
    </row>
    <row r="50" spans="1:24" x14ac:dyDescent="0.35">
      <c r="A50">
        <f t="shared" si="1"/>
        <v>42</v>
      </c>
      <c r="B50" s="19">
        <f t="shared" si="2"/>
        <v>81</v>
      </c>
      <c r="C50" s="84">
        <v>4.3360000000000003E-2</v>
      </c>
      <c r="D50" s="84">
        <f>+C50*(1-VLOOKUP($B50,'HMI - 2024 Scale'!$A$7:$C$127,2,FALSE))^9.5</f>
        <v>4.1264743624830583E-2</v>
      </c>
      <c r="E50" s="84">
        <f>(1-VLOOKUP(E$6,'FMI - 2024 Loaded Scale'!$B$5:$DR$24,'Example Application FMI'!$B50+2,FALSE))*D50</f>
        <v>4.1094182066403522E-2</v>
      </c>
      <c r="F50" s="84">
        <f>(1-VLOOKUP(F$6,'FMI - 2024 Loaded Scale'!$B$5:$DR$24,'Example Application FMI'!$B50+2,FALSE))*E50</f>
        <v>4.0913614293359102E-2</v>
      </c>
      <c r="G50" s="84">
        <f>(1-VLOOKUP(G$6,'FMI - 2024 Loaded Scale'!$B$5:$DR$24,'Example Application FMI'!$B50+2,FALSE))*F50</f>
        <v>4.0723175794903886E-2</v>
      </c>
      <c r="H50" s="84">
        <f>(1-VLOOKUP(H$6,'FMI - 2024 Loaded Scale'!$B$5:$DR$24,'Example Application FMI'!$B50+2,FALSE))*G50</f>
        <v>4.0523009218638682E-2</v>
      </c>
      <c r="I50" s="84">
        <f>(1-VLOOKUP(I$6,'FMI - 2024 Loaded Scale'!$B$5:$DR$24,'Example Application FMI'!$B50+2,FALSE))*H50</f>
        <v>4.0313264192245964E-2</v>
      </c>
      <c r="J50" s="84">
        <f>(1-VLOOKUP(J$6,'FMI - 2024 Loaded Scale'!$B$5:$DR$24,'Example Application FMI'!$B50+2,FALSE))*I50</f>
        <v>4.0094097136817441E-2</v>
      </c>
      <c r="K50" s="84">
        <f>(1-VLOOKUP(K$6,'FMI - 2024 Loaded Scale'!$B$5:$DR$24,'Example Application FMI'!$B50+2,FALSE))*J50</f>
        <v>3.9865671072148438E-2</v>
      </c>
      <c r="L50" s="84">
        <f>(1-VLOOKUP(L$6,'FMI - 2024 Loaded Scale'!$B$5:$DR$24,'Example Application FMI'!$B50+2,FALSE))*K50</f>
        <v>3.9628155414338735E-2</v>
      </c>
      <c r="M50" s="84">
        <f>(1-VLOOKUP(M$6,'FMI - 2024 Loaded Scale'!$B$5:$DR$24,'Example Application FMI'!$B50+2,FALSE))*L50</f>
        <v>3.938172576605229E-2</v>
      </c>
      <c r="N50" s="84">
        <f>(1-VLOOKUP(N$6,'FMI - 2024 Loaded Scale'!$B$5:$DR$24,'Example Application FMI'!$B50+2,FALSE))*M50</f>
        <v>3.9126563699799936E-2</v>
      </c>
      <c r="O50" s="84">
        <f>(1-VLOOKUP(O$6,'FMI - 2024 Loaded Scale'!$B$5:$DR$24,'Example Application FMI'!$B50+2,FALSE))*N50</f>
        <v>3.8873054879533832E-2</v>
      </c>
      <c r="P50" s="84">
        <f>(1-VLOOKUP(P$6,'FMI - 2024 Loaded Scale'!$B$5:$DR$24,'Example Application FMI'!$B50+2,FALSE))*O50</f>
        <v>3.8621188593543049E-2</v>
      </c>
      <c r="Q50" s="84">
        <f>(1-VLOOKUP(Q$6,'FMI - 2024 Loaded Scale'!$B$5:$DR$24,'Example Application FMI'!$B50+2,FALSE))*P50</f>
        <v>3.837095419951999E-2</v>
      </c>
      <c r="R50" s="84">
        <f>(1-VLOOKUP(R$6,'FMI - 2024 Loaded Scale'!$B$5:$DR$24,'Example Application FMI'!$B50+2,FALSE))*Q50</f>
        <v>3.8122341124110691E-2</v>
      </c>
      <c r="S50" s="84">
        <f>(1-VLOOKUP(S$6,'FMI - 2024 Loaded Scale'!$B$5:$DR$24,'Example Application FMI'!$B50+2,FALSE))*R50</f>
        <v>3.787533886246805E-2</v>
      </c>
      <c r="T50" s="84">
        <f>(1-VLOOKUP(T$6,'FMI - 2024 Loaded Scale'!$B$5:$DR$24,'Example Application FMI'!$B50+2,FALSE))*S50</f>
        <v>3.767901735473999E-2</v>
      </c>
      <c r="U50" s="84">
        <f>(1-VLOOKUP(U$6,'FMI - 2024 Loaded Scale'!$B$5:$DR$24,'Example Application FMI'!$B50+2,FALSE))*T50</f>
        <v>3.7532539427697777E-2</v>
      </c>
      <c r="V50" s="84">
        <f>(1-VLOOKUP(V$6,'FMI - 2024 Loaded Scale'!$B$5:$DR$24,'Example Application FMI'!$B50+2,FALSE))*U50</f>
        <v>3.7435267100233399E-2</v>
      </c>
      <c r="W50" s="84">
        <f>(1-VLOOKUP(W$6,'FMI - 2024 Loaded Scale'!$B$5:$DR$24,'Example Application FMI'!$B50+2,FALSE))*V50</f>
        <v>3.7386756985868436E-2</v>
      </c>
      <c r="X50" s="84">
        <f>(1-VLOOKUP(X$6,'FMI - 2024 Loaded Scale'!$B$5:$DR$24,'Example Application FMI'!$B50+2,FALSE))*W50</f>
        <v>3.7386756985868436E-2</v>
      </c>
    </row>
    <row r="51" spans="1:24" x14ac:dyDescent="0.35">
      <c r="A51">
        <f t="shared" si="1"/>
        <v>43</v>
      </c>
      <c r="B51" s="19">
        <f t="shared" si="2"/>
        <v>82</v>
      </c>
      <c r="C51" s="84">
        <v>4.9070000000000003E-2</v>
      </c>
      <c r="D51" s="84">
        <f>+C51*(1-VLOOKUP($B51,'HMI - 2024 Scale'!$A$7:$C$127,2,FALSE))^9.5</f>
        <v>4.6698823101255456E-2</v>
      </c>
      <c r="E51" s="84">
        <f>(1-VLOOKUP(E$6,'FMI - 2024 Loaded Scale'!$B$5:$DR$24,'Example Application FMI'!$B51+2,FALSE))*D51</f>
        <v>4.6505800599594568E-2</v>
      </c>
      <c r="F51" s="84">
        <f>(1-VLOOKUP(F$6,'FMI - 2024 Loaded Scale'!$B$5:$DR$24,'Example Application FMI'!$B51+2,FALSE))*E51</f>
        <v>4.6301454183005783E-2</v>
      </c>
      <c r="G51" s="84">
        <f>(1-VLOOKUP(G$6,'FMI - 2024 Loaded Scale'!$B$5:$DR$24,'Example Application FMI'!$B51+2,FALSE))*F51</f>
        <v>4.6085937183024291E-2</v>
      </c>
      <c r="H51" s="84">
        <f>(1-VLOOKUP(H$6,'FMI - 2024 Loaded Scale'!$B$5:$DR$24,'Example Application FMI'!$B51+2,FALSE))*G51</f>
        <v>4.5859411032255527E-2</v>
      </c>
      <c r="I51" s="84">
        <f>(1-VLOOKUP(I$6,'FMI - 2024 Loaded Scale'!$B$5:$DR$24,'Example Application FMI'!$B51+2,FALSE))*H51</f>
        <v>4.5622045062580927E-2</v>
      </c>
      <c r="J51" s="84">
        <f>(1-VLOOKUP(J$6,'FMI - 2024 Loaded Scale'!$B$5:$DR$24,'Example Application FMI'!$B51+2,FALSE))*I51</f>
        <v>4.5374016293902933E-2</v>
      </c>
      <c r="K51" s="84">
        <f>(1-VLOOKUP(K$6,'FMI - 2024 Loaded Scale'!$B$5:$DR$24,'Example Application FMI'!$B51+2,FALSE))*J51</f>
        <v>4.5115509213798963E-2</v>
      </c>
      <c r="L51" s="84">
        <f>(1-VLOOKUP(L$6,'FMI - 2024 Loaded Scale'!$B$5:$DR$24,'Example Application FMI'!$B51+2,FALSE))*K51</f>
        <v>4.4846715548468655E-2</v>
      </c>
      <c r="M51" s="84">
        <f>(1-VLOOKUP(M$6,'FMI - 2024 Loaded Scale'!$B$5:$DR$24,'Example Application FMI'!$B51+2,FALSE))*L51</f>
        <v>4.4567834025373267E-2</v>
      </c>
      <c r="N51" s="84">
        <f>(1-VLOOKUP(N$6,'FMI - 2024 Loaded Scale'!$B$5:$DR$24,'Example Application FMI'!$B51+2,FALSE))*M51</f>
        <v>4.4279070127979284E-2</v>
      </c>
      <c r="O51" s="84">
        <f>(1-VLOOKUP(O$6,'FMI - 2024 Loaded Scale'!$B$5:$DR$24,'Example Application FMI'!$B51+2,FALSE))*N51</f>
        <v>4.3992177189546212E-2</v>
      </c>
      <c r="P51" s="84">
        <f>(1-VLOOKUP(P$6,'FMI - 2024 Loaded Scale'!$B$5:$DR$24,'Example Application FMI'!$B51+2,FALSE))*O51</f>
        <v>4.3707143087757291E-2</v>
      </c>
      <c r="Q51" s="84">
        <f>(1-VLOOKUP(Q$6,'FMI - 2024 Loaded Scale'!$B$5:$DR$24,'Example Application FMI'!$B51+2,FALSE))*P51</f>
        <v>4.3423955778838674E-2</v>
      </c>
      <c r="R51" s="84">
        <f>(1-VLOOKUP(R$6,'FMI - 2024 Loaded Scale'!$B$5:$DR$24,'Example Application FMI'!$B51+2,FALSE))*Q51</f>
        <v>4.3142603297050518E-2</v>
      </c>
      <c r="S51" s="84">
        <f>(1-VLOOKUP(S$6,'FMI - 2024 Loaded Scale'!$B$5:$DR$24,'Example Application FMI'!$B51+2,FALSE))*R51</f>
        <v>4.2863073754181413E-2</v>
      </c>
      <c r="T51" s="84">
        <f>(1-VLOOKUP(T$6,'FMI - 2024 Loaded Scale'!$B$5:$DR$24,'Example Application FMI'!$B51+2,FALSE))*S51</f>
        <v>4.264089902207311E-2</v>
      </c>
      <c r="U51" s="84">
        <f>(1-VLOOKUP(U$6,'FMI - 2024 Loaded Scale'!$B$5:$DR$24,'Example Application FMI'!$B51+2,FALSE))*T51</f>
        <v>4.2475131681668096E-2</v>
      </c>
      <c r="V51" s="84">
        <f>(1-VLOOKUP(V$6,'FMI - 2024 Loaded Scale'!$B$5:$DR$24,'Example Application FMI'!$B51+2,FALSE))*U51</f>
        <v>4.2365049737279788E-2</v>
      </c>
      <c r="W51" s="84">
        <f>(1-VLOOKUP(W$6,'FMI - 2024 Loaded Scale'!$B$5:$DR$24,'Example Application FMI'!$B51+2,FALSE))*V51</f>
        <v>4.2310151413666112E-2</v>
      </c>
      <c r="X51" s="84">
        <f>(1-VLOOKUP(X$6,'FMI - 2024 Loaded Scale'!$B$5:$DR$24,'Example Application FMI'!$B51+2,FALSE))*W51</f>
        <v>4.2310151413666112E-2</v>
      </c>
    </row>
    <row r="52" spans="1:24" x14ac:dyDescent="0.35">
      <c r="A52">
        <f t="shared" si="1"/>
        <v>44</v>
      </c>
      <c r="B52" s="19">
        <f t="shared" si="2"/>
        <v>83</v>
      </c>
      <c r="C52" s="84">
        <v>5.5630000000000006E-2</v>
      </c>
      <c r="D52" s="84">
        <f>+C52*(1-VLOOKUP($B52,'HMI - 2024 Scale'!$A$7:$C$127,2,FALSE))^9.5</f>
        <v>5.2941828594311013E-2</v>
      </c>
      <c r="E52" s="84">
        <f>(1-VLOOKUP(E$6,'FMI - 2024 Loaded Scale'!$B$5:$DR$24,'Example Application FMI'!$B52+2,FALSE))*D52</f>
        <v>5.2723001576430534E-2</v>
      </c>
      <c r="F52" s="84">
        <f>(1-VLOOKUP(F$6,'FMI - 2024 Loaded Scale'!$B$5:$DR$24,'Example Application FMI'!$B52+2,FALSE))*E52</f>
        <v>5.249133678827414E-2</v>
      </c>
      <c r="G52" s="84">
        <f>(1-VLOOKUP(G$6,'FMI - 2024 Loaded Scale'!$B$5:$DR$24,'Example Application FMI'!$B52+2,FALSE))*F52</f>
        <v>5.2247008059744068E-2</v>
      </c>
      <c r="H52" s="84">
        <f>(1-VLOOKUP(H$6,'FMI - 2024 Loaded Scale'!$B$5:$DR$24,'Example Application FMI'!$B52+2,FALSE))*G52</f>
        <v>5.1990198404817105E-2</v>
      </c>
      <c r="I52" s="84">
        <f>(1-VLOOKUP(I$6,'FMI - 2024 Loaded Scale'!$B$5:$DR$24,'Example Application FMI'!$B52+2,FALSE))*H52</f>
        <v>5.1721099792773124E-2</v>
      </c>
      <c r="J52" s="84">
        <f>(1-VLOOKUP(J$6,'FMI - 2024 Loaded Scale'!$B$5:$DR$24,'Example Application FMI'!$B52+2,FALSE))*I52</f>
        <v>5.1439912908698197E-2</v>
      </c>
      <c r="K52" s="84">
        <f>(1-VLOOKUP(K$6,'FMI - 2024 Loaded Scale'!$B$5:$DR$24,'Example Application FMI'!$B52+2,FALSE))*J52</f>
        <v>5.1146846903681209E-2</v>
      </c>
      <c r="L52" s="84">
        <f>(1-VLOOKUP(L$6,'FMI - 2024 Loaded Scale'!$B$5:$DR$24,'Example Application FMI'!$B52+2,FALSE))*K52</f>
        <v>5.0842119135139835E-2</v>
      </c>
      <c r="M52" s="84">
        <f>(1-VLOOKUP(M$6,'FMI - 2024 Loaded Scale'!$B$5:$DR$24,'Example Application FMI'!$B52+2,FALSE))*L52</f>
        <v>5.052595489772805E-2</v>
      </c>
      <c r="N52" s="84">
        <f>(1-VLOOKUP(N$6,'FMI - 2024 Loaded Scale'!$B$5:$DR$24,'Example Application FMI'!$B52+2,FALSE))*M52</f>
        <v>5.0198587145292198E-2</v>
      </c>
      <c r="O52" s="84">
        <f>(1-VLOOKUP(O$6,'FMI - 2024 Loaded Scale'!$B$5:$DR$24,'Example Application FMI'!$B52+2,FALSE))*N52</f>
        <v>4.9873340473903738E-2</v>
      </c>
      <c r="P52" s="84">
        <f>(1-VLOOKUP(P$6,'FMI - 2024 Loaded Scale'!$B$5:$DR$24,'Example Application FMI'!$B52+2,FALSE))*O52</f>
        <v>4.9550201140654955E-2</v>
      </c>
      <c r="Q52" s="84">
        <f>(1-VLOOKUP(Q$6,'FMI - 2024 Loaded Scale'!$B$5:$DR$24,'Example Application FMI'!$B52+2,FALSE))*P52</f>
        <v>4.9229155491681185E-2</v>
      </c>
      <c r="R52" s="84">
        <f>(1-VLOOKUP(R$6,'FMI - 2024 Loaded Scale'!$B$5:$DR$24,'Example Application FMI'!$B52+2,FALSE))*Q52</f>
        <v>4.8910189961583875E-2</v>
      </c>
      <c r="S52" s="84">
        <f>(1-VLOOKUP(S$6,'FMI - 2024 Loaded Scale'!$B$5:$DR$24,'Example Application FMI'!$B52+2,FALSE))*R52</f>
        <v>4.8593291072857397E-2</v>
      </c>
      <c r="T52" s="84">
        <f>(1-VLOOKUP(T$6,'FMI - 2024 Loaded Scale'!$B$5:$DR$24,'Example Application FMI'!$B52+2,FALSE))*S52</f>
        <v>4.8341414562827138E-2</v>
      </c>
      <c r="U52" s="84">
        <f>(1-VLOOKUP(U$6,'FMI - 2024 Loaded Scale'!$B$5:$DR$24,'Example Application FMI'!$B52+2,FALSE))*T52</f>
        <v>4.8153486355231236E-2</v>
      </c>
      <c r="V52" s="84">
        <f>(1-VLOOKUP(V$6,'FMI - 2024 Loaded Scale'!$B$5:$DR$24,'Example Application FMI'!$B52+2,FALSE))*U52</f>
        <v>4.8028687933256063E-2</v>
      </c>
      <c r="W52" s="84">
        <f>(1-VLOOKUP(W$6,'FMI - 2024 Loaded Scale'!$B$5:$DR$24,'Example Application FMI'!$B52+2,FALSE))*V52</f>
        <v>4.7966450441048428E-2</v>
      </c>
      <c r="X52" s="84">
        <f>(1-VLOOKUP(X$6,'FMI - 2024 Loaded Scale'!$B$5:$DR$24,'Example Application FMI'!$B52+2,FALSE))*W52</f>
        <v>4.7966450441048428E-2</v>
      </c>
    </row>
    <row r="53" spans="1:24" x14ac:dyDescent="0.35">
      <c r="A53">
        <f t="shared" si="1"/>
        <v>45</v>
      </c>
      <c r="B53" s="19">
        <f t="shared" si="2"/>
        <v>84</v>
      </c>
      <c r="C53" s="84">
        <v>6.3219999999999998E-2</v>
      </c>
      <c r="D53" s="84">
        <f>+C53*(1-VLOOKUP($B53,'HMI - 2024 Scale'!$A$7:$C$127,2,FALSE))^9.5</f>
        <v>6.0165062083989605E-2</v>
      </c>
      <c r="E53" s="84">
        <f>(1-VLOOKUP(E$6,'FMI - 2024 Loaded Scale'!$B$5:$DR$24,'Example Application FMI'!$B53+2,FALSE))*D53</f>
        <v>5.9916378926153833E-2</v>
      </c>
      <c r="F53" s="84">
        <f>(1-VLOOKUP(F$6,'FMI - 2024 Loaded Scale'!$B$5:$DR$24,'Example Application FMI'!$B53+2,FALSE))*E53</f>
        <v>5.9653106448942846E-2</v>
      </c>
      <c r="G53" s="84">
        <f>(1-VLOOKUP(G$6,'FMI - 2024 Loaded Scale'!$B$5:$DR$24,'Example Application FMI'!$B53+2,FALSE))*F53</f>
        <v>5.9375442199119534E-2</v>
      </c>
      <c r="H53" s="84">
        <f>(1-VLOOKUP(H$6,'FMI - 2024 Loaded Scale'!$B$5:$DR$24,'Example Application FMI'!$B53+2,FALSE))*G53</f>
        <v>5.9083594160570505E-2</v>
      </c>
      <c r="I53" s="84">
        <f>(1-VLOOKUP(I$6,'FMI - 2024 Loaded Scale'!$B$5:$DR$24,'Example Application FMI'!$B53+2,FALSE))*H53</f>
        <v>5.877778049432171E-2</v>
      </c>
      <c r="J53" s="84">
        <f>(1-VLOOKUP(J$6,'FMI - 2024 Loaded Scale'!$B$5:$DR$24,'Example Application FMI'!$B53+2,FALSE))*I53</f>
        <v>5.8458229266365271E-2</v>
      </c>
      <c r="K53" s="84">
        <f>(1-VLOOKUP(K$6,'FMI - 2024 Loaded Scale'!$B$5:$DR$24,'Example Application FMI'!$B53+2,FALSE))*J53</f>
        <v>5.8125178163773605E-2</v>
      </c>
      <c r="L53" s="84">
        <f>(1-VLOOKUP(L$6,'FMI - 2024 Loaded Scale'!$B$5:$DR$24,'Example Application FMI'!$B53+2,FALSE))*K53</f>
        <v>5.7778874199596264E-2</v>
      </c>
      <c r="M53" s="84">
        <f>(1-VLOOKUP(M$6,'FMI - 2024 Loaded Scale'!$B$5:$DR$24,'Example Application FMI'!$B53+2,FALSE))*L53</f>
        <v>5.7419573407053157E-2</v>
      </c>
      <c r="N53" s="84">
        <f>(1-VLOOKUP(N$6,'FMI - 2024 Loaded Scale'!$B$5:$DR$24,'Example Application FMI'!$B53+2,FALSE))*M53</f>
        <v>5.7047540523555144E-2</v>
      </c>
      <c r="O53" s="84">
        <f>(1-VLOOKUP(O$6,'FMI - 2024 Loaded Scale'!$B$5:$DR$24,'Example Application FMI'!$B53+2,FALSE))*N53</f>
        <v>5.667791811540885E-2</v>
      </c>
      <c r="P53" s="84">
        <f>(1-VLOOKUP(P$6,'FMI - 2024 Loaded Scale'!$B$5:$DR$24,'Example Application FMI'!$B53+2,FALSE))*O53</f>
        <v>5.631069056466307E-2</v>
      </c>
      <c r="Q53" s="84">
        <f>(1-VLOOKUP(Q$6,'FMI - 2024 Loaded Scale'!$B$5:$DR$24,'Example Application FMI'!$B53+2,FALSE))*P53</f>
        <v>5.594584235455842E-2</v>
      </c>
      <c r="R53" s="84">
        <f>(1-VLOOKUP(R$6,'FMI - 2024 Loaded Scale'!$B$5:$DR$24,'Example Application FMI'!$B53+2,FALSE))*Q53</f>
        <v>5.5583358068871706E-2</v>
      </c>
      <c r="S53" s="84">
        <f>(1-VLOOKUP(S$6,'FMI - 2024 Loaded Scale'!$B$5:$DR$24,'Example Application FMI'!$B53+2,FALSE))*R53</f>
        <v>5.5223222391264516E-2</v>
      </c>
      <c r="T53" s="84">
        <f>(1-VLOOKUP(T$6,'FMI - 2024 Loaded Scale'!$B$5:$DR$24,'Example Application FMI'!$B53+2,FALSE))*S53</f>
        <v>5.4936980561961744E-2</v>
      </c>
      <c r="U53" s="84">
        <f>(1-VLOOKUP(U$6,'FMI - 2024 Loaded Scale'!$B$5:$DR$24,'Example Application FMI'!$B53+2,FALSE))*T53</f>
        <v>5.4723411960771504E-2</v>
      </c>
      <c r="V53" s="84">
        <f>(1-VLOOKUP(V$6,'FMI - 2024 Loaded Scale'!$B$5:$DR$24,'Example Application FMI'!$B53+2,FALSE))*U53</f>
        <v>5.4581586394759095E-2</v>
      </c>
      <c r="W53" s="84">
        <f>(1-VLOOKUP(W$6,'FMI - 2024 Loaded Scale'!$B$5:$DR$24,'Example Application FMI'!$B53+2,FALSE))*V53</f>
        <v>5.4510857394986192E-2</v>
      </c>
      <c r="X53" s="84">
        <f>(1-VLOOKUP(X$6,'FMI - 2024 Loaded Scale'!$B$5:$DR$24,'Example Application FMI'!$B53+2,FALSE))*W53</f>
        <v>5.4510857394986192E-2</v>
      </c>
    </row>
    <row r="54" spans="1:24" x14ac:dyDescent="0.35">
      <c r="A54">
        <f t="shared" si="1"/>
        <v>46</v>
      </c>
      <c r="B54" s="19">
        <f t="shared" si="2"/>
        <v>85</v>
      </c>
      <c r="C54" s="84">
        <v>7.2040000000000007E-2</v>
      </c>
      <c r="D54" s="84">
        <f>+C54*(1-VLOOKUP($B54,'HMI - 2024 Scale'!$A$7:$C$127,2,FALSE))^9.5</f>
        <v>6.8558859103616129E-2</v>
      </c>
      <c r="E54" s="84">
        <f>(1-VLOOKUP(E$6,'FMI - 2024 Loaded Scale'!$B$5:$DR$24,'Example Application FMI'!$B54+2,FALSE))*D54</f>
        <v>6.8275481459033893E-2</v>
      </c>
      <c r="F54" s="84">
        <f>(1-VLOOKUP(F$6,'FMI - 2024 Loaded Scale'!$B$5:$DR$24,'Example Application FMI'!$B54+2,FALSE))*E54</f>
        <v>6.7975479098099381E-2</v>
      </c>
      <c r="G54" s="84">
        <f>(1-VLOOKUP(G$6,'FMI - 2024 Loaded Scale'!$B$5:$DR$24,'Example Application FMI'!$B54+2,FALSE))*F54</f>
        <v>6.7659077127879969E-2</v>
      </c>
      <c r="H54" s="84">
        <f>(1-VLOOKUP(H$6,'FMI - 2024 Loaded Scale'!$B$5:$DR$24,'Example Application FMI'!$B54+2,FALSE))*G54</f>
        <v>6.7326512548679204E-2</v>
      </c>
      <c r="I54" s="84">
        <f>(1-VLOOKUP(I$6,'FMI - 2024 Loaded Scale'!$B$5:$DR$24,'Example Application FMI'!$B54+2,FALSE))*H54</f>
        <v>6.6978033957781333E-2</v>
      </c>
      <c r="J54" s="84">
        <f>(1-VLOOKUP(J$6,'FMI - 2024 Loaded Scale'!$B$5:$DR$24,'Example Application FMI'!$B54+2,FALSE))*I54</f>
        <v>6.6613901239306453E-2</v>
      </c>
      <c r="K54" s="84">
        <f>(1-VLOOKUP(K$6,'FMI - 2024 Loaded Scale'!$B$5:$DR$24,'Example Application FMI'!$B54+2,FALSE))*J54</f>
        <v>6.6234385240718924E-2</v>
      </c>
      <c r="L54" s="84">
        <f>(1-VLOOKUP(L$6,'FMI - 2024 Loaded Scale'!$B$5:$DR$24,'Example Application FMI'!$B54+2,FALSE))*K54</f>
        <v>6.5839767436553537E-2</v>
      </c>
      <c r="M54" s="84">
        <f>(1-VLOOKUP(M$6,'FMI - 2024 Loaded Scale'!$B$5:$DR$24,'Example Application FMI'!$B54+2,FALSE))*L54</f>
        <v>6.5430339579944777E-2</v>
      </c>
      <c r="N54" s="84">
        <f>(1-VLOOKUP(N$6,'FMI - 2024 Loaded Scale'!$B$5:$DR$24,'Example Application FMI'!$B54+2,FALSE))*M54</f>
        <v>6.5006403342564245E-2</v>
      </c>
      <c r="O54" s="84">
        <f>(1-VLOOKUP(O$6,'FMI - 2024 Loaded Scale'!$B$5:$DR$24,'Example Application FMI'!$B54+2,FALSE))*N54</f>
        <v>6.4585213872730973E-2</v>
      </c>
      <c r="P54" s="84">
        <f>(1-VLOOKUP(P$6,'FMI - 2024 Loaded Scale'!$B$5:$DR$24,'Example Application FMI'!$B54+2,FALSE))*O54</f>
        <v>6.4166753373589472E-2</v>
      </c>
      <c r="Q54" s="84">
        <f>(1-VLOOKUP(Q$6,'FMI - 2024 Loaded Scale'!$B$5:$DR$24,'Example Application FMI'!$B54+2,FALSE))*P54</f>
        <v>6.3751004163593597E-2</v>
      </c>
      <c r="R54" s="84">
        <f>(1-VLOOKUP(R$6,'FMI - 2024 Loaded Scale'!$B$5:$DR$24,'Example Application FMI'!$B54+2,FALSE))*Q54</f>
        <v>6.3337948675759509E-2</v>
      </c>
      <c r="S54" s="84">
        <f>(1-VLOOKUP(S$6,'FMI - 2024 Loaded Scale'!$B$5:$DR$24,'Example Application FMI'!$B54+2,FALSE))*R54</f>
        <v>6.2927569456923349E-2</v>
      </c>
      <c r="T54" s="84">
        <f>(1-VLOOKUP(T$6,'FMI - 2024 Loaded Scale'!$B$5:$DR$24,'Example Application FMI'!$B54+2,FALSE))*S54</f>
        <v>6.26013932249877E-2</v>
      </c>
      <c r="U54" s="84">
        <f>(1-VLOOKUP(U$6,'FMI - 2024 Loaded Scale'!$B$5:$DR$24,'Example Application FMI'!$B54+2,FALSE))*T54</f>
        <v>6.2358029067604834E-2</v>
      </c>
      <c r="V54" s="84">
        <f>(1-VLOOKUP(V$6,'FMI - 2024 Loaded Scale'!$B$5:$DR$24,'Example Application FMI'!$B54+2,FALSE))*U54</f>
        <v>6.2196417018007655E-2</v>
      </c>
      <c r="W54" s="84">
        <f>(1-VLOOKUP(W$6,'FMI - 2024 Loaded Scale'!$B$5:$DR$24,'Example Application FMI'!$B54+2,FALSE))*V54</f>
        <v>6.2115820416558117E-2</v>
      </c>
      <c r="X54" s="84">
        <f>(1-VLOOKUP(X$6,'FMI - 2024 Loaded Scale'!$B$5:$DR$24,'Example Application FMI'!$B54+2,FALSE))*W54</f>
        <v>6.2115820416558117E-2</v>
      </c>
    </row>
    <row r="55" spans="1:24" x14ac:dyDescent="0.35">
      <c r="A55">
        <f t="shared" si="1"/>
        <v>47</v>
      </c>
      <c r="B55" s="19">
        <f t="shared" si="2"/>
        <v>86</v>
      </c>
      <c r="C55" s="84">
        <v>8.226E-2</v>
      </c>
      <c r="D55" s="84">
        <f>+C55*(1-VLOOKUP($B55,'HMI - 2024 Scale'!$A$7:$C$127,2,FALSE))^9.5</f>
        <v>7.8659601852600472E-2</v>
      </c>
      <c r="E55" s="84">
        <f>(1-VLOOKUP(E$6,'FMI - 2024 Loaded Scale'!$B$5:$DR$24,'Example Application FMI'!$B55+2,FALSE))*D55</f>
        <v>7.8361087603140742E-2</v>
      </c>
      <c r="F55" s="84">
        <f>(1-VLOOKUP(F$6,'FMI - 2024 Loaded Scale'!$B$5:$DR$24,'Example Application FMI'!$B55+2,FALSE))*E55</f>
        <v>7.8045323872577788E-2</v>
      </c>
      <c r="G55" s="84">
        <f>(1-VLOOKUP(G$6,'FMI - 2024 Loaded Scale'!$B$5:$DR$24,'Example Application FMI'!$B55+2,FALSE))*F55</f>
        <v>7.7712524269882829E-2</v>
      </c>
      <c r="H55" s="84">
        <f>(1-VLOOKUP(H$6,'FMI - 2024 Loaded Scale'!$B$5:$DR$24,'Example Application FMI'!$B55+2,FALSE))*G55</f>
        <v>7.7362913582465484E-2</v>
      </c>
      <c r="I55" s="84">
        <f>(1-VLOOKUP(I$6,'FMI - 2024 Loaded Scale'!$B$5:$DR$24,'Example Application FMI'!$B55+2,FALSE))*H55</f>
        <v>7.6996727522824313E-2</v>
      </c>
      <c r="J55" s="84">
        <f>(1-VLOOKUP(J$6,'FMI - 2024 Loaded Scale'!$B$5:$DR$24,'Example Application FMI'!$B55+2,FALSE))*I55</f>
        <v>7.661421246334453E-2</v>
      </c>
      <c r="K55" s="84">
        <f>(1-VLOOKUP(K$6,'FMI - 2024 Loaded Scale'!$B$5:$DR$24,'Example Application FMI'!$B55+2,FALSE))*J55</f>
        <v>7.6215625159661057E-2</v>
      </c>
      <c r="L55" s="84">
        <f>(1-VLOOKUP(L$6,'FMI - 2024 Loaded Scale'!$B$5:$DR$24,'Example Application FMI'!$B55+2,FALSE))*K55</f>
        <v>7.580123246302245E-2</v>
      </c>
      <c r="M55" s="84">
        <f>(1-VLOOKUP(M$6,'FMI - 2024 Loaded Scale'!$B$5:$DR$24,'Example Application FMI'!$B55+2,FALSE))*L55</f>
        <v>7.5371311022107465E-2</v>
      </c>
      <c r="N55" s="84">
        <f>(1-VLOOKUP(N$6,'FMI - 2024 Loaded Scale'!$B$5:$DR$24,'Example Application FMI'!$B55+2,FALSE))*M55</f>
        <v>7.4926146974761298E-2</v>
      </c>
      <c r="O55" s="84">
        <f>(1-VLOOKUP(O$6,'FMI - 2024 Loaded Scale'!$B$5:$DR$24,'Example Application FMI'!$B55+2,FALSE))*N55</f>
        <v>7.4483612190809415E-2</v>
      </c>
      <c r="P55" s="84">
        <f>(1-VLOOKUP(P$6,'FMI - 2024 Loaded Scale'!$B$5:$DR$24,'Example Application FMI'!$B55+2,FALSE))*O55</f>
        <v>7.4043691141086693E-2</v>
      </c>
      <c r="Q55" s="84">
        <f>(1-VLOOKUP(Q$6,'FMI - 2024 Loaded Scale'!$B$5:$DR$24,'Example Application FMI'!$B55+2,FALSE))*P55</f>
        <v>7.3606368388147617E-2</v>
      </c>
      <c r="R55" s="84">
        <f>(1-VLOOKUP(R$6,'FMI - 2024 Loaded Scale'!$B$5:$DR$24,'Example Application FMI'!$B55+2,FALSE))*Q55</f>
        <v>7.3171628585724527E-2</v>
      </c>
      <c r="S55" s="84">
        <f>(1-VLOOKUP(S$6,'FMI - 2024 Loaded Scale'!$B$5:$DR$24,'Example Application FMI'!$B55+2,FALSE))*R55</f>
        <v>7.2739456478189107E-2</v>
      </c>
      <c r="T55" s="84">
        <f>(1-VLOOKUP(T$6,'FMI - 2024 Loaded Scale'!$B$5:$DR$24,'Example Application FMI'!$B55+2,FALSE))*S55</f>
        <v>7.239576081565148E-2</v>
      </c>
      <c r="U55" s="84">
        <f>(1-VLOOKUP(U$6,'FMI - 2024 Loaded Scale'!$B$5:$DR$24,'Example Application FMI'!$B55+2,FALSE))*T55</f>
        <v>7.2139207046385503E-2</v>
      </c>
      <c r="V55" s="84">
        <f>(1-VLOOKUP(V$6,'FMI - 2024 Loaded Scale'!$B$5:$DR$24,'Example Application FMI'!$B55+2,FALSE))*U55</f>
        <v>7.1968777311540139E-2</v>
      </c>
      <c r="W55" s="84">
        <f>(1-VLOOKUP(W$6,'FMI - 2024 Loaded Scale'!$B$5:$DR$24,'Example Application FMI'!$B55+2,FALSE))*V55</f>
        <v>7.1883763765255501E-2</v>
      </c>
      <c r="X55" s="84">
        <f>(1-VLOOKUP(X$6,'FMI - 2024 Loaded Scale'!$B$5:$DR$24,'Example Application FMI'!$B55+2,FALSE))*W55</f>
        <v>7.1883763765255501E-2</v>
      </c>
    </row>
    <row r="56" spans="1:24" x14ac:dyDescent="0.35">
      <c r="A56">
        <f t="shared" si="1"/>
        <v>48</v>
      </c>
      <c r="B56" s="19">
        <f t="shared" si="2"/>
        <v>87</v>
      </c>
      <c r="C56" s="84">
        <v>9.398999999999999E-2</v>
      </c>
      <c r="D56" s="84">
        <f>+C56*(1-VLOOKUP($B56,'HMI - 2024 Scale'!$A$7:$C$127,2,FALSE))^9.5</f>
        <v>9.0219926160826788E-2</v>
      </c>
      <c r="E56" s="84">
        <f>(1-VLOOKUP(E$6,'FMI - 2024 Loaded Scale'!$B$5:$DR$24,'Example Application FMI'!$B56+2,FALSE))*D56</f>
        <v>8.9908064868262735E-2</v>
      </c>
      <c r="F56" s="84">
        <f>(1-VLOOKUP(F$6,'FMI - 2024 Loaded Scale'!$B$5:$DR$24,'Example Application FMI'!$B56+2,FALSE))*E56</f>
        <v>8.9578533939097274E-2</v>
      </c>
      <c r="G56" s="84">
        <f>(1-VLOOKUP(G$6,'FMI - 2024 Loaded Scale'!$B$5:$DR$24,'Example Application FMI'!$B56+2,FALSE))*F56</f>
        <v>8.9231531879246706E-2</v>
      </c>
      <c r="H56" s="84">
        <f>(1-VLOOKUP(H$6,'FMI - 2024 Loaded Scale'!$B$5:$DR$24,'Example Application FMI'!$B56+2,FALSE))*G56</f>
        <v>8.8867267437703179E-2</v>
      </c>
      <c r="I56" s="84">
        <f>(1-VLOOKUP(I$6,'FMI - 2024 Loaded Scale'!$B$5:$DR$24,'Example Application FMI'!$B56+2,FALSE))*H56</f>
        <v>8.8485959397014258E-2</v>
      </c>
      <c r="J56" s="84">
        <f>(1-VLOOKUP(J$6,'FMI - 2024 Loaded Scale'!$B$5:$DR$24,'Example Application FMI'!$B56+2,FALSE))*I56</f>
        <v>8.8087836354025645E-2</v>
      </c>
      <c r="K56" s="84">
        <f>(1-VLOOKUP(K$6,'FMI - 2024 Loaded Scale'!$B$5:$DR$24,'Example Application FMI'!$B56+2,FALSE))*J56</f>
        <v>8.7673136491195208E-2</v>
      </c>
      <c r="L56" s="84">
        <f>(1-VLOOKUP(L$6,'FMI - 2024 Loaded Scale'!$B$5:$DR$24,'Example Application FMI'!$B56+2,FALSE))*K56</f>
        <v>8.7242107338798849E-2</v>
      </c>
      <c r="M56" s="84">
        <f>(1-VLOOKUP(M$6,'FMI - 2024 Loaded Scale'!$B$5:$DR$24,'Example Application FMI'!$B56+2,FALSE))*L56</f>
        <v>8.6795005528361099E-2</v>
      </c>
      <c r="N56" s="84">
        <f>(1-VLOOKUP(N$6,'FMI - 2024 Loaded Scale'!$B$5:$DR$24,'Example Application FMI'!$B56+2,FALSE))*M56</f>
        <v>8.6332096537654737E-2</v>
      </c>
      <c r="O56" s="84">
        <f>(1-VLOOKUP(O$6,'FMI - 2024 Loaded Scale'!$B$5:$DR$24,'Example Application FMI'!$B56+2,FALSE))*N56</f>
        <v>8.5871656407136496E-2</v>
      </c>
      <c r="P56" s="84">
        <f>(1-VLOOKUP(P$6,'FMI - 2024 Loaded Scale'!$B$5:$DR$24,'Example Application FMI'!$B56+2,FALSE))*O56</f>
        <v>8.5413671969486765E-2</v>
      </c>
      <c r="Q56" s="84">
        <f>(1-VLOOKUP(Q$6,'FMI - 2024 Loaded Scale'!$B$5:$DR$24,'Example Application FMI'!$B56+2,FALSE))*P56</f>
        <v>8.4958130127611997E-2</v>
      </c>
      <c r="R56" s="84">
        <f>(1-VLOOKUP(R$6,'FMI - 2024 Loaded Scale'!$B$5:$DR$24,'Example Application FMI'!$B56+2,FALSE))*Q56</f>
        <v>8.4505017854270156E-2</v>
      </c>
      <c r="S56" s="84">
        <f>(1-VLOOKUP(S$6,'FMI - 2024 Loaded Scale'!$B$5:$DR$24,'Example Application FMI'!$B56+2,FALSE))*R56</f>
        <v>8.4054322191698172E-2</v>
      </c>
      <c r="T56" s="84">
        <f>(1-VLOOKUP(T$6,'FMI - 2024 Loaded Scale'!$B$5:$DR$24,'Example Application FMI'!$B56+2,FALSE))*S56</f>
        <v>8.3695688639332744E-2</v>
      </c>
      <c r="U56" s="84">
        <f>(1-VLOOKUP(U$6,'FMI - 2024 Loaded Scale'!$B$5:$DR$24,'Example Application FMI'!$B56+2,FALSE))*T56</f>
        <v>8.3427861108114842E-2</v>
      </c>
      <c r="V56" s="84">
        <f>(1-VLOOKUP(V$6,'FMI - 2024 Loaded Scale'!$B$5:$DR$24,'Example Application FMI'!$B56+2,FALSE))*U56</f>
        <v>8.3249880788868344E-2</v>
      </c>
      <c r="W56" s="84">
        <f>(1-VLOOKUP(W$6,'FMI - 2024 Loaded Scale'!$B$5:$DR$24,'Example Application FMI'!$B56+2,FALSE))*V56</f>
        <v>8.3161080475859989E-2</v>
      </c>
      <c r="X56" s="84">
        <f>(1-VLOOKUP(X$6,'FMI - 2024 Loaded Scale'!$B$5:$DR$24,'Example Application FMI'!$B56+2,FALSE))*W56</f>
        <v>8.3161080475859989E-2</v>
      </c>
    </row>
    <row r="57" spans="1:24" x14ac:dyDescent="0.35">
      <c r="A57">
        <f t="shared" si="1"/>
        <v>49</v>
      </c>
      <c r="B57" s="19">
        <f t="shared" si="2"/>
        <v>88</v>
      </c>
      <c r="C57" s="84">
        <v>0.10725</v>
      </c>
      <c r="D57" s="84">
        <f>+C57*(1-VLOOKUP($B57,'HMI - 2024 Scale'!$A$7:$C$127,2,FALSE))^9.5</f>
        <v>0.10334161201885729</v>
      </c>
      <c r="E57" s="84">
        <f>(1-VLOOKUP(E$6,'FMI - 2024 Loaded Scale'!$B$5:$DR$24,'Example Application FMI'!$B57+2,FALSE))*D57</f>
        <v>0.10301935734179928</v>
      </c>
      <c r="F57" s="84">
        <f>(1-VLOOKUP(F$6,'FMI - 2024 Loaded Scale'!$B$5:$DR$24,'Example Application FMI'!$B57+2,FALSE))*E57</f>
        <v>0.10267931115756179</v>
      </c>
      <c r="G57" s="84">
        <f>(1-VLOOKUP(G$6,'FMI - 2024 Loaded Scale'!$B$5:$DR$24,'Example Application FMI'!$B57+2,FALSE))*F57</f>
        <v>0.1023216530325084</v>
      </c>
      <c r="H57" s="84">
        <f>(1-VLOOKUP(H$6,'FMI - 2024 Loaded Scale'!$B$5:$DR$24,'Example Application FMI'!$B57+2,FALSE))*G57</f>
        <v>0.10194657161321875</v>
      </c>
      <c r="I57" s="84">
        <f>(1-VLOOKUP(I$6,'FMI - 2024 Loaded Scale'!$B$5:$DR$24,'Example Application FMI'!$B57+2,FALSE))*H57</f>
        <v>0.10155426446049522</v>
      </c>
      <c r="J57" s="84">
        <f>(1-VLOOKUP(J$6,'FMI - 2024 Loaded Scale'!$B$5:$DR$24,'Example Application FMI'!$B57+2,FALSE))*I57</f>
        <v>0.10114493787575489</v>
      </c>
      <c r="K57" s="84">
        <f>(1-VLOOKUP(K$6,'FMI - 2024 Loaded Scale'!$B$5:$DR$24,'Example Application FMI'!$B57+2,FALSE))*J57</f>
        <v>0.10071880672002086</v>
      </c>
      <c r="L57" s="84">
        <f>(1-VLOOKUP(L$6,'FMI - 2024 Loaded Scale'!$B$5:$DR$24,'Example Application FMI'!$B57+2,FALSE))*K57</f>
        <v>0.10027609422573518</v>
      </c>
      <c r="M57" s="84">
        <f>(1-VLOOKUP(M$6,'FMI - 2024 Loaded Scale'!$B$5:$DR$24,'Example Application FMI'!$B57+2,FALSE))*L57</f>
        <v>9.9817031801624712E-2</v>
      </c>
      <c r="N57" s="84">
        <f>(1-VLOOKUP(N$6,'FMI - 2024 Loaded Scale'!$B$5:$DR$24,'Example Application FMI'!$B57+2,FALSE))*M57</f>
        <v>9.9341858830858776E-2</v>
      </c>
      <c r="O57" s="84">
        <f>(1-VLOOKUP(O$6,'FMI - 2024 Loaded Scale'!$B$5:$DR$24,'Example Application FMI'!$B57+2,FALSE))*N57</f>
        <v>9.88689478924141E-2</v>
      </c>
      <c r="P57" s="84">
        <f>(1-VLOOKUP(P$6,'FMI - 2024 Loaded Scale'!$B$5:$DR$24,'Example Application FMI'!$B57+2,FALSE))*O57</f>
        <v>9.8398288218021976E-2</v>
      </c>
      <c r="Q57" s="84">
        <f>(1-VLOOKUP(Q$6,'FMI - 2024 Loaded Scale'!$B$5:$DR$24,'Example Application FMI'!$B57+2,FALSE))*P57</f>
        <v>9.7929869090675428E-2</v>
      </c>
      <c r="R57" s="84">
        <f>(1-VLOOKUP(R$6,'FMI - 2024 Loaded Scale'!$B$5:$DR$24,'Example Application FMI'!$B57+2,FALSE))*Q57</f>
        <v>9.7463679844385129E-2</v>
      </c>
      <c r="S57" s="84">
        <f>(1-VLOOKUP(S$6,'FMI - 2024 Loaded Scale'!$B$5:$DR$24,'Example Application FMI'!$B57+2,FALSE))*R57</f>
        <v>9.6999709863936537E-2</v>
      </c>
      <c r="T57" s="84">
        <f>(1-VLOOKUP(T$6,'FMI - 2024 Loaded Scale'!$B$5:$DR$24,'Example Application FMI'!$B57+2,FALSE))*S57</f>
        <v>9.6630300840505889E-2</v>
      </c>
      <c r="U57" s="84">
        <f>(1-VLOOKUP(U$6,'FMI - 2024 Loaded Scale'!$B$5:$DR$24,'Example Application FMI'!$B57+2,FALSE))*T57</f>
        <v>9.6354299202583163E-2</v>
      </c>
      <c r="V57" s="84">
        <f>(1-VLOOKUP(V$6,'FMI - 2024 Loaded Scale'!$B$5:$DR$24,'Example Application FMI'!$B57+2,FALSE))*U57</f>
        <v>9.6170823666307345E-2</v>
      </c>
      <c r="W57" s="84">
        <f>(1-VLOOKUP(W$6,'FMI - 2024 Loaded Scale'!$B$5:$DR$24,'Example Application FMI'!$B57+2,FALSE))*V57</f>
        <v>9.6079260583018425E-2</v>
      </c>
      <c r="X57" s="84">
        <f>(1-VLOOKUP(X$6,'FMI - 2024 Loaded Scale'!$B$5:$DR$24,'Example Application FMI'!$B57+2,FALSE))*W57</f>
        <v>9.6079260583018425E-2</v>
      </c>
    </row>
    <row r="58" spans="1:24" x14ac:dyDescent="0.35">
      <c r="A58">
        <f t="shared" si="1"/>
        <v>50</v>
      </c>
      <c r="B58" s="19">
        <f t="shared" si="2"/>
        <v>89</v>
      </c>
      <c r="C58" s="84">
        <v>0.12161</v>
      </c>
      <c r="D58" s="84">
        <f>+C58*(1-VLOOKUP($B58,'HMI - 2024 Scale'!$A$7:$C$127,2,FALSE))^9.5</f>
        <v>0.11762609173669689</v>
      </c>
      <c r="E58" s="84">
        <f>(1-VLOOKUP(E$6,'FMI - 2024 Loaded Scale'!$B$5:$DR$24,'Example Application FMI'!$B58+2,FALSE))*D58</f>
        <v>0.11729909014450501</v>
      </c>
      <c r="F58" s="84">
        <f>(1-VLOOKUP(F$6,'FMI - 2024 Loaded Scale'!$B$5:$DR$24,'Example Application FMI'!$B58+2,FALSE))*E58</f>
        <v>0.11695465320402443</v>
      </c>
      <c r="G58" s="84">
        <f>(1-VLOOKUP(G$6,'FMI - 2024 Loaded Scale'!$B$5:$DR$24,'Example Application FMI'!$B58+2,FALSE))*F58</f>
        <v>0.11659293711873059</v>
      </c>
      <c r="H58" s="84">
        <f>(1-VLOOKUP(H$6,'FMI - 2024 Loaded Scale'!$B$5:$DR$24,'Example Application FMI'!$B58+2,FALSE))*G58</f>
        <v>0.11621410576471312</v>
      </c>
      <c r="I58" s="84">
        <f>(1-VLOOKUP(I$6,'FMI - 2024 Loaded Scale'!$B$5:$DR$24,'Example Application FMI'!$B58+2,FALSE))*H58</f>
        <v>0.11581833056683144</v>
      </c>
      <c r="J58" s="84">
        <f>(1-VLOOKUP(J$6,'FMI - 2024 Loaded Scale'!$B$5:$DR$24,'Example Application FMI'!$B58+2,FALSE))*I58</f>
        <v>0.11540579036931202</v>
      </c>
      <c r="K58" s="84">
        <f>(1-VLOOKUP(K$6,'FMI - 2024 Loaded Scale'!$B$5:$DR$24,'Example Application FMI'!$B58+2,FALSE))*J58</f>
        <v>0.11497667130092393</v>
      </c>
      <c r="L58" s="84">
        <f>(1-VLOOKUP(L$6,'FMI - 2024 Loaded Scale'!$B$5:$DR$24,'Example Application FMI'!$B58+2,FALSE))*K58</f>
        <v>0.11453116663487531</v>
      </c>
      <c r="M58" s="84">
        <f>(1-VLOOKUP(M$6,'FMI - 2024 Loaded Scale'!$B$5:$DR$24,'Example Application FMI'!$B58+2,FALSE))*L58</f>
        <v>0.11406947664357839</v>
      </c>
      <c r="N58" s="84">
        <f>(1-VLOOKUP(N$6,'FMI - 2024 Loaded Scale'!$B$5:$DR$24,'Example Application FMI'!$B58+2,FALSE))*M58</f>
        <v>0.11359180844843615</v>
      </c>
      <c r="O58" s="84">
        <f>(1-VLOOKUP(O$6,'FMI - 2024 Loaded Scale'!$B$5:$DR$24,'Example Application FMI'!$B58+2,FALSE))*N58</f>
        <v>0.11311614049833198</v>
      </c>
      <c r="P58" s="84">
        <f>(1-VLOOKUP(P$6,'FMI - 2024 Loaded Scale'!$B$5:$DR$24,'Example Application FMI'!$B58+2,FALSE))*O58</f>
        <v>0.11264246441720011</v>
      </c>
      <c r="Q58" s="84">
        <f>(1-VLOOKUP(Q$6,'FMI - 2024 Loaded Scale'!$B$5:$DR$24,'Example Application FMI'!$B58+2,FALSE))*P58</f>
        <v>0.11217077186404972</v>
      </c>
      <c r="R58" s="84">
        <f>(1-VLOOKUP(R$6,'FMI - 2024 Loaded Scale'!$B$5:$DR$24,'Example Application FMI'!$B58+2,FALSE))*Q58</f>
        <v>0.11170105453281808</v>
      </c>
      <c r="S58" s="84">
        <f>(1-VLOOKUP(S$6,'FMI - 2024 Loaded Scale'!$B$5:$DR$24,'Example Application FMI'!$B58+2,FALSE))*R58</f>
        <v>0.11123330415222422</v>
      </c>
      <c r="T58" s="84">
        <f>(1-VLOOKUP(T$6,'FMI - 2024 Loaded Scale'!$B$5:$DR$24,'Example Application FMI'!$B58+2,FALSE))*S58</f>
        <v>0.11086067081894355</v>
      </c>
      <c r="U58" s="84">
        <f>(1-VLOOKUP(U$6,'FMI - 2024 Loaded Scale'!$B$5:$DR$24,'Example Application FMI'!$B58+2,FALSE))*T58</f>
        <v>0.1105821320646659</v>
      </c>
      <c r="V58" s="84">
        <f>(1-VLOOKUP(V$6,'FMI - 2024 Loaded Scale'!$B$5:$DR$24,'Example Application FMI'!$B58+2,FALSE))*U58</f>
        <v>0.11039690611643663</v>
      </c>
      <c r="W58" s="84">
        <f>(1-VLOOKUP(W$6,'FMI - 2024 Loaded Scale'!$B$5:$DR$24,'Example Application FMI'!$B58+2,FALSE))*V58</f>
        <v>0.11030444826978814</v>
      </c>
      <c r="X58" s="84">
        <f>(1-VLOOKUP(X$6,'FMI - 2024 Loaded Scale'!$B$5:$DR$24,'Example Application FMI'!$B58+2,FALSE))*W58</f>
        <v>0.11030444826978814</v>
      </c>
    </row>
    <row r="59" spans="1:24" x14ac:dyDescent="0.35">
      <c r="A59">
        <f t="shared" si="1"/>
        <v>51</v>
      </c>
      <c r="B59" s="19">
        <f t="shared" si="2"/>
        <v>90</v>
      </c>
      <c r="C59" s="84">
        <v>0.13689999999999999</v>
      </c>
      <c r="D59" s="84">
        <f>+C59*(1-VLOOKUP($B59,'HMI - 2024 Scale'!$A$7:$C$127,2,FALSE))^9.5</f>
        <v>0.13292100311779001</v>
      </c>
      <c r="E59" s="84">
        <f>(1-VLOOKUP(E$6,'FMI - 2024 Loaded Scale'!$B$5:$DR$24,'Example Application FMI'!$B59+2,FALSE))*D59</f>
        <v>0.13259645333965508</v>
      </c>
      <c r="F59" s="84">
        <f>(1-VLOOKUP(F$6,'FMI - 2024 Loaded Scale'!$B$5:$DR$24,'Example Application FMI'!$B59+2,FALSE))*E59</f>
        <v>0.13225541536323288</v>
      </c>
      <c r="G59" s="84">
        <f>(1-VLOOKUP(G$6,'FMI - 2024 Loaded Scale'!$B$5:$DR$24,'Example Application FMI'!$B59+2,FALSE))*F59</f>
        <v>0.13189801833893261</v>
      </c>
      <c r="H59" s="84">
        <f>(1-VLOOKUP(H$6,'FMI - 2024 Loaded Scale'!$B$5:$DR$24,'Example Application FMI'!$B59+2,FALSE))*G59</f>
        <v>0.1315243974978029</v>
      </c>
      <c r="I59" s="84">
        <f>(1-VLOOKUP(I$6,'FMI - 2024 Loaded Scale'!$B$5:$DR$24,'Example Application FMI'!$B59+2,FALSE))*H59</f>
        <v>0.13113469406618872</v>
      </c>
      <c r="J59" s="84">
        <f>(1-VLOOKUP(J$6,'FMI - 2024 Loaded Scale'!$B$5:$DR$24,'Example Application FMI'!$B59+2,FALSE))*I59</f>
        <v>0.13072905517669026</v>
      </c>
      <c r="K59" s="84">
        <f>(1-VLOOKUP(K$6,'FMI - 2024 Loaded Scale'!$B$5:$DR$24,'Example Application FMI'!$B59+2,FALSE))*J59</f>
        <v>0.13030763377550197</v>
      </c>
      <c r="L59" s="84">
        <f>(1-VLOOKUP(L$6,'FMI - 2024 Loaded Scale'!$B$5:$DR$24,'Example Application FMI'!$B59+2,FALSE))*K59</f>
        <v>0.12987058852621389</v>
      </c>
      <c r="M59" s="84">
        <f>(1-VLOOKUP(M$6,'FMI - 2024 Loaded Scale'!$B$5:$DR$24,'Example Application FMI'!$B59+2,FALSE))*L59</f>
        <v>0.12941808371015964</v>
      </c>
      <c r="N59" s="84">
        <f>(1-VLOOKUP(N$6,'FMI - 2024 Loaded Scale'!$B$5:$DR$24,'Example Application FMI'!$B59+2,FALSE))*M59</f>
        <v>0.1289502891233992</v>
      </c>
      <c r="O59" s="84">
        <f>(1-VLOOKUP(O$6,'FMI - 2024 Loaded Scale'!$B$5:$DR$24,'Example Application FMI'!$B59+2,FALSE))*N59</f>
        <v>0.12848418542688478</v>
      </c>
      <c r="P59" s="84">
        <f>(1-VLOOKUP(P$6,'FMI - 2024 Loaded Scale'!$B$5:$DR$24,'Example Application FMI'!$B59+2,FALSE))*O59</f>
        <v>0.12801976650872474</v>
      </c>
      <c r="Q59" s="84">
        <f>(1-VLOOKUP(Q$6,'FMI - 2024 Loaded Scale'!$B$5:$DR$24,'Example Application FMI'!$B59+2,FALSE))*P59</f>
        <v>0.12755702627911944</v>
      </c>
      <c r="R59" s="84">
        <f>(1-VLOOKUP(R$6,'FMI - 2024 Loaded Scale'!$B$5:$DR$24,'Example Application FMI'!$B59+2,FALSE))*Q59</f>
        <v>0.12709595867028151</v>
      </c>
      <c r="S59" s="84">
        <f>(1-VLOOKUP(S$6,'FMI - 2024 Loaded Scale'!$B$5:$DR$24,'Example Application FMI'!$B59+2,FALSE))*R59</f>
        <v>0.12663655763635615</v>
      </c>
      <c r="T59" s="84">
        <f>(1-VLOOKUP(T$6,'FMI - 2024 Loaded Scale'!$B$5:$DR$24,'Example Application FMI'!$B59+2,FALSE))*S59</f>
        <v>0.12627036524994478</v>
      </c>
      <c r="U59" s="84">
        <f>(1-VLOOKUP(U$6,'FMI - 2024 Loaded Scale'!$B$5:$DR$24,'Example Application FMI'!$B59+2,FALSE))*T59</f>
        <v>0.1259965151435046</v>
      </c>
      <c r="V59" s="84">
        <f>(1-VLOOKUP(V$6,'FMI - 2024 Loaded Scale'!$B$5:$DR$24,'Example Application FMI'!$B59+2,FALSE))*U59</f>
        <v>0.12581434434929994</v>
      </c>
      <c r="W59" s="84">
        <f>(1-VLOOKUP(W$6,'FMI - 2024 Loaded Scale'!$B$5:$DR$24,'Example Application FMI'!$B59+2,FALSE))*V59</f>
        <v>0.12572339064710292</v>
      </c>
      <c r="X59" s="84">
        <f>(1-VLOOKUP(X$6,'FMI - 2024 Loaded Scale'!$B$5:$DR$24,'Example Application FMI'!$B59+2,FALSE))*W59</f>
        <v>0.12572339064710292</v>
      </c>
    </row>
    <row r="60" spans="1:24" x14ac:dyDescent="0.35">
      <c r="A60">
        <f t="shared" si="1"/>
        <v>52</v>
      </c>
      <c r="B60" s="19">
        <f t="shared" si="2"/>
        <v>91</v>
      </c>
      <c r="C60" s="84">
        <v>0.15259999999999999</v>
      </c>
      <c r="D60" s="84">
        <f>+C60*(1-VLOOKUP($B60,'HMI - 2024 Scale'!$A$7:$C$127,2,FALSE))^9.5</f>
        <v>0.14873042347802362</v>
      </c>
      <c r="E60" s="84">
        <f>(1-VLOOKUP(E$6,'FMI - 2024 Loaded Scale'!$B$5:$DR$24,'Example Application FMI'!$B60+2,FALSE))*D60</f>
        <v>0.14841759292949894</v>
      </c>
      <c r="F60" s="84">
        <f>(1-VLOOKUP(F$6,'FMI - 2024 Loaded Scale'!$B$5:$DR$24,'Example Application FMI'!$B60+2,FALSE))*E60</f>
        <v>0.14808994634229675</v>
      </c>
      <c r="G60" s="84">
        <f>(1-VLOOKUP(G$6,'FMI - 2024 Loaded Scale'!$B$5:$DR$24,'Example Application FMI'!$B60+2,FALSE))*F60</f>
        <v>0.14774758320048095</v>
      </c>
      <c r="H60" s="84">
        <f>(1-VLOOKUP(H$6,'FMI - 2024 Loaded Scale'!$B$5:$DR$24,'Example Application FMI'!$B60+2,FALSE))*G60</f>
        <v>0.14739060738191342</v>
      </c>
      <c r="I60" s="84">
        <f>(1-VLOOKUP(I$6,'FMI - 2024 Loaded Scale'!$B$5:$DR$24,'Example Application FMI'!$B60+2,FALSE))*H60</f>
        <v>0.14701912710569112</v>
      </c>
      <c r="J60" s="84">
        <f>(1-VLOOKUP(J$6,'FMI - 2024 Loaded Scale'!$B$5:$DR$24,'Example Application FMI'!$B60+2,FALSE))*I60</f>
        <v>0.14663325487743059</v>
      </c>
      <c r="K60" s="84">
        <f>(1-VLOOKUP(K$6,'FMI - 2024 Loaded Scale'!$B$5:$DR$24,'Example Application FMI'!$B60+2,FALSE))*J60</f>
        <v>0.14623310743243886</v>
      </c>
      <c r="L60" s="84">
        <f>(1-VLOOKUP(L$6,'FMI - 2024 Loaded Scale'!$B$5:$DR$24,'Example Application FMI'!$B60+2,FALSE))*K60</f>
        <v>0.14581880567681058</v>
      </c>
      <c r="M60" s="84">
        <f>(1-VLOOKUP(M$6,'FMI - 2024 Loaded Scale'!$B$5:$DR$24,'Example Application FMI'!$B60+2,FALSE))*L60</f>
        <v>0.14539047462649338</v>
      </c>
      <c r="N60" s="84">
        <f>(1-VLOOKUP(N$6,'FMI - 2024 Loaded Scale'!$B$5:$DR$24,'Example Application FMI'!$B60+2,FALSE))*M60</f>
        <v>0.14494824334436437</v>
      </c>
      <c r="O60" s="84">
        <f>(1-VLOOKUP(O$6,'FMI - 2024 Loaded Scale'!$B$5:$DR$24,'Example Application FMI'!$B60+2,FALSE))*N60</f>
        <v>0.14450735718823071</v>
      </c>
      <c r="P60" s="84">
        <f>(1-VLOOKUP(P$6,'FMI - 2024 Loaded Scale'!$B$5:$DR$24,'Example Application FMI'!$B60+2,FALSE))*O60</f>
        <v>0.14406781206664968</v>
      </c>
      <c r="Q60" s="84">
        <f>(1-VLOOKUP(Q$6,'FMI - 2024 Loaded Scale'!$B$5:$DR$24,'Example Application FMI'!$B60+2,FALSE))*P60</f>
        <v>0.14362960390062346</v>
      </c>
      <c r="R60" s="84">
        <f>(1-VLOOKUP(R$6,'FMI - 2024 Loaded Scale'!$B$5:$DR$24,'Example Application FMI'!$B60+2,FALSE))*Q60</f>
        <v>0.14319272862356125</v>
      </c>
      <c r="S60" s="84">
        <f>(1-VLOOKUP(S$6,'FMI - 2024 Loaded Scale'!$B$5:$DR$24,'Example Application FMI'!$B60+2,FALSE))*R60</f>
        <v>0.1427571821812415</v>
      </c>
      <c r="T60" s="84">
        <f>(1-VLOOKUP(T$6,'FMI - 2024 Loaded Scale'!$B$5:$DR$24,'Example Application FMI'!$B60+2,FALSE))*S60</f>
        <v>0.14240980486166774</v>
      </c>
      <c r="U60" s="84">
        <f>(1-VLOOKUP(U$6,'FMI - 2024 Loaded Scale'!$B$5:$DR$24,'Example Application FMI'!$B60+2,FALSE))*T60</f>
        <v>0.14214990583835069</v>
      </c>
      <c r="V60" s="84">
        <f>(1-VLOOKUP(V$6,'FMI - 2024 Loaded Scale'!$B$5:$DR$24,'Example Application FMI'!$B60+2,FALSE))*U60</f>
        <v>0.14197695603465851</v>
      </c>
      <c r="W60" s="84">
        <f>(1-VLOOKUP(W$6,'FMI - 2024 Loaded Scale'!$B$5:$DR$24,'Example Application FMI'!$B60+2,FALSE))*V60</f>
        <v>0.14189058634440024</v>
      </c>
      <c r="X60" s="84">
        <f>(1-VLOOKUP(X$6,'FMI - 2024 Loaded Scale'!$B$5:$DR$24,'Example Application FMI'!$B60+2,FALSE))*W60</f>
        <v>0.14189058634440024</v>
      </c>
    </row>
    <row r="61" spans="1:24" x14ac:dyDescent="0.35">
      <c r="A61">
        <f t="shared" si="1"/>
        <v>53</v>
      </c>
      <c r="B61" s="19">
        <f t="shared" si="2"/>
        <v>92</v>
      </c>
      <c r="C61" s="84">
        <v>0.16828000000000001</v>
      </c>
      <c r="D61" s="84">
        <f>+C61*(1-VLOOKUP($B61,'HMI - 2024 Scale'!$A$7:$C$127,2,FALSE))^9.5</f>
        <v>0.16479565221682901</v>
      </c>
      <c r="E61" s="84">
        <f>(1-VLOOKUP(E$6,'FMI - 2024 Loaded Scale'!$B$5:$DR$24,'Example Application FMI'!$B61+2,FALSE))*D61</f>
        <v>0.16450478715011629</v>
      </c>
      <c r="F61" s="84">
        <f>(1-VLOOKUP(F$6,'FMI - 2024 Loaded Scale'!$B$5:$DR$24,'Example Application FMI'!$B61+2,FALSE))*E61</f>
        <v>0.16420157200204649</v>
      </c>
      <c r="G61" s="84">
        <f>(1-VLOOKUP(G$6,'FMI - 2024 Loaded Scale'!$B$5:$DR$24,'Example Application FMI'!$B61+2,FALSE))*F61</f>
        <v>0.16388607599041399</v>
      </c>
      <c r="H61" s="84">
        <f>(1-VLOOKUP(H$6,'FMI - 2024 Loaded Scale'!$B$5:$DR$24,'Example Application FMI'!$B61+2,FALSE))*G61</f>
        <v>0.16355837109175156</v>
      </c>
      <c r="I61" s="84">
        <f>(1-VLOOKUP(I$6,'FMI - 2024 Loaded Scale'!$B$5:$DR$24,'Example Application FMI'!$B61+2,FALSE))*H61</f>
        <v>0.16321853201394834</v>
      </c>
      <c r="J61" s="84">
        <f>(1-VLOOKUP(J$6,'FMI - 2024 Loaded Scale'!$B$5:$DR$24,'Example Application FMI'!$B61+2,FALSE))*I61</f>
        <v>0.16286663616784824</v>
      </c>
      <c r="K61" s="84">
        <f>(1-VLOOKUP(K$6,'FMI - 2024 Loaded Scale'!$B$5:$DR$24,'Example Application FMI'!$B61+2,FALSE))*J61</f>
        <v>0.16250276363784394</v>
      </c>
      <c r="L61" s="84">
        <f>(1-VLOOKUP(L$6,'FMI - 2024 Loaded Scale'!$B$5:$DR$24,'Example Application FMI'!$B61+2,FALSE))*K61</f>
        <v>0.16212699715148207</v>
      </c>
      <c r="M61" s="84">
        <f>(1-VLOOKUP(M$6,'FMI - 2024 Loaded Scale'!$B$5:$DR$24,'Example Application FMI'!$B61+2,FALSE))*L61</f>
        <v>0.16173942204809574</v>
      </c>
      <c r="N61" s="84">
        <f>(1-VLOOKUP(N$6,'FMI - 2024 Loaded Scale'!$B$5:$DR$24,'Example Application FMI'!$B61+2,FALSE))*M61</f>
        <v>0.16134012624648117</v>
      </c>
      <c r="O61" s="84">
        <f>(1-VLOOKUP(O$6,'FMI - 2024 Loaded Scale'!$B$5:$DR$24,'Example Application FMI'!$B61+2,FALSE))*N61</f>
        <v>0.16094181621033532</v>
      </c>
      <c r="P61" s="84">
        <f>(1-VLOOKUP(P$6,'FMI - 2024 Loaded Scale'!$B$5:$DR$24,'Example Application FMI'!$B61+2,FALSE))*O61</f>
        <v>0.16054448950603992</v>
      </c>
      <c r="Q61" s="84">
        <f>(1-VLOOKUP(Q$6,'FMI - 2024 Loaded Scale'!$B$5:$DR$24,'Example Application FMI'!$B61+2,FALSE))*P61</f>
        <v>0.16014814370598471</v>
      </c>
      <c r="R61" s="84">
        <f>(1-VLOOKUP(R$6,'FMI - 2024 Loaded Scale'!$B$5:$DR$24,'Example Application FMI'!$B61+2,FALSE))*Q61</f>
        <v>0.15975277638855265</v>
      </c>
      <c r="S61" s="84">
        <f>(1-VLOOKUP(S$6,'FMI - 2024 Loaded Scale'!$B$5:$DR$24,'Example Application FMI'!$B61+2,FALSE))*R61</f>
        <v>0.15935838513810505</v>
      </c>
      <c r="T61" s="84">
        <f>(1-VLOOKUP(T$6,'FMI - 2024 Loaded Scale'!$B$5:$DR$24,'Example Application FMI'!$B61+2,FALSE))*S61</f>
        <v>0.1590436510635945</v>
      </c>
      <c r="U61" s="84">
        <f>(1-VLOOKUP(U$6,'FMI - 2024 Loaded Scale'!$B$5:$DR$24,'Example Application FMI'!$B61+2,FALSE))*T61</f>
        <v>0.15880806670943154</v>
      </c>
      <c r="V61" s="84">
        <f>(1-VLOOKUP(V$6,'FMI - 2024 Loaded Scale'!$B$5:$DR$24,'Example Application FMI'!$B61+2,FALSE))*U61</f>
        <v>0.15865124311380685</v>
      </c>
      <c r="W61" s="84">
        <f>(1-VLOOKUP(W$6,'FMI - 2024 Loaded Scale'!$B$5:$DR$24,'Example Application FMI'!$B61+2,FALSE))*V61</f>
        <v>0.15857290874795579</v>
      </c>
      <c r="X61" s="84">
        <f>(1-VLOOKUP(X$6,'FMI - 2024 Loaded Scale'!$B$5:$DR$24,'Example Application FMI'!$B61+2,FALSE))*W61</f>
        <v>0.15857290874795579</v>
      </c>
    </row>
    <row r="62" spans="1:24" x14ac:dyDescent="0.35">
      <c r="A62">
        <f t="shared" si="1"/>
        <v>54</v>
      </c>
      <c r="B62" s="19">
        <f t="shared" si="2"/>
        <v>93</v>
      </c>
      <c r="C62" s="84">
        <v>0.18374000000000001</v>
      </c>
      <c r="D62" s="84">
        <f>+C62*(1-VLOOKUP($B62,'HMI - 2024 Scale'!$A$7:$C$127,2,FALSE))^9.5</f>
        <v>0.18062197410208111</v>
      </c>
      <c r="E62" s="84">
        <f>(1-VLOOKUP(E$6,'FMI - 2024 Loaded Scale'!$B$5:$DR$24,'Example Application FMI'!$B62+2,FALSE))*D62</f>
        <v>0.18036428621124914</v>
      </c>
      <c r="F62" s="84">
        <f>(1-VLOOKUP(F$6,'FMI - 2024 Loaded Scale'!$B$5:$DR$24,'Example Application FMI'!$B62+2,FALSE))*E62</f>
        <v>0.18009756356006273</v>
      </c>
      <c r="G62" s="84">
        <f>(1-VLOOKUP(G$6,'FMI - 2024 Loaded Scale'!$B$5:$DR$24,'Example Application FMI'!$B62+2,FALSE))*F62</f>
        <v>0.17982184684666061</v>
      </c>
      <c r="H62" s="84">
        <f>(1-VLOOKUP(H$6,'FMI - 2024 Loaded Scale'!$B$5:$DR$24,'Example Application FMI'!$B62+2,FALSE))*G62</f>
        <v>0.17953717811770095</v>
      </c>
      <c r="I62" s="84">
        <f>(1-VLOOKUP(I$6,'FMI - 2024 Loaded Scale'!$B$5:$DR$24,'Example Application FMI'!$B62+2,FALSE))*H62</f>
        <v>0.17924360075766982</v>
      </c>
      <c r="J62" s="84">
        <f>(1-VLOOKUP(J$6,'FMI - 2024 Loaded Scale'!$B$5:$DR$24,'Example Application FMI'!$B62+2,FALSE))*I62</f>
        <v>0.17894115947785635</v>
      </c>
      <c r="K62" s="84">
        <f>(1-VLOOKUP(K$6,'FMI - 2024 Loaded Scale'!$B$5:$DR$24,'Example Application FMI'!$B62+2,FALSE))*J62</f>
        <v>0.17862990030499834</v>
      </c>
      <c r="L62" s="84">
        <f>(1-VLOOKUP(L$6,'FMI - 2024 Loaded Scale'!$B$5:$DR$24,'Example Application FMI'!$B62+2,FALSE))*K62</f>
        <v>0.17830987056960215</v>
      </c>
      <c r="M62" s="84">
        <f>(1-VLOOKUP(M$6,'FMI - 2024 Loaded Scale'!$B$5:$DR$24,'Example Application FMI'!$B62+2,FALSE))*L62</f>
        <v>0.17798111889394164</v>
      </c>
      <c r="N62" s="84">
        <f>(1-VLOOKUP(N$6,'FMI - 2024 Loaded Scale'!$B$5:$DR$24,'Example Application FMI'!$B62+2,FALSE))*M62</f>
        <v>0.17764369517973963</v>
      </c>
      <c r="O62" s="84">
        <f>(1-VLOOKUP(O$6,'FMI - 2024 Loaded Scale'!$B$5:$DR$24,'Example Application FMI'!$B62+2,FALSE))*N62</f>
        <v>0.17730691116689254</v>
      </c>
      <c r="P62" s="84">
        <f>(1-VLOOKUP(P$6,'FMI - 2024 Loaded Scale'!$B$5:$DR$24,'Example Application FMI'!$B62+2,FALSE))*O62</f>
        <v>0.17697076564262898</v>
      </c>
      <c r="Q62" s="84">
        <f>(1-VLOOKUP(Q$6,'FMI - 2024 Loaded Scale'!$B$5:$DR$24,'Example Application FMI'!$B62+2,FALSE))*P62</f>
        <v>0.17663525739647679</v>
      </c>
      <c r="R62" s="84">
        <f>(1-VLOOKUP(R$6,'FMI - 2024 Loaded Scale'!$B$5:$DR$24,'Example Application FMI'!$B62+2,FALSE))*Q62</f>
        <v>0.17630038522025868</v>
      </c>
      <c r="S62" s="84">
        <f>(1-VLOOKUP(S$6,'FMI - 2024 Loaded Scale'!$B$5:$DR$24,'Example Application FMI'!$B62+2,FALSE))*R62</f>
        <v>0.17596614790808787</v>
      </c>
      <c r="T62" s="84">
        <f>(1-VLOOKUP(T$6,'FMI - 2024 Loaded Scale'!$B$5:$DR$24,'Example Application FMI'!$B62+2,FALSE))*S62</f>
        <v>0.17569926498670857</v>
      </c>
      <c r="U62" s="84">
        <f>(1-VLOOKUP(U$6,'FMI - 2024 Loaded Scale'!$B$5:$DR$24,'Example Application FMI'!$B62+2,FALSE))*T62</f>
        <v>0.17549940637605546</v>
      </c>
      <c r="V62" s="84">
        <f>(1-VLOOKUP(V$6,'FMI - 2024 Loaded Scale'!$B$5:$DR$24,'Example Application FMI'!$B62+2,FALSE))*U62</f>
        <v>0.17536631886226148</v>
      </c>
      <c r="W62" s="84">
        <f>(1-VLOOKUP(W$6,'FMI - 2024 Loaded Scale'!$B$5:$DR$24,'Example Application FMI'!$B62+2,FALSE))*V62</f>
        <v>0.17529982556788939</v>
      </c>
      <c r="X62" s="84">
        <f>(1-VLOOKUP(X$6,'FMI - 2024 Loaded Scale'!$B$5:$DR$24,'Example Application FMI'!$B62+2,FALSE))*W62</f>
        <v>0.17529982556788939</v>
      </c>
    </row>
    <row r="63" spans="1:24" x14ac:dyDescent="0.35">
      <c r="A63">
        <f t="shared" si="1"/>
        <v>55</v>
      </c>
      <c r="B63" s="19">
        <f t="shared" si="2"/>
        <v>94</v>
      </c>
      <c r="C63" s="84">
        <v>0.19822000000000001</v>
      </c>
      <c r="D63" s="84">
        <f>+C63*(1-VLOOKUP($B63,'HMI - 2024 Scale'!$A$7:$C$127,2,FALSE))^9.5</f>
        <v>0.19559930536291989</v>
      </c>
      <c r="E63" s="84">
        <f>(1-VLOOKUP(E$6,'FMI - 2024 Loaded Scale'!$B$5:$DR$24,'Example Application FMI'!$B63+2,FALSE))*D63</f>
        <v>0.1953864278259253</v>
      </c>
      <c r="F63" s="84">
        <f>(1-VLOOKUP(F$6,'FMI - 2024 Loaded Scale'!$B$5:$DR$24,'Example Application FMI'!$B63+2,FALSE))*E63</f>
        <v>0.19516868922068883</v>
      </c>
      <c r="G63" s="84">
        <f>(1-VLOOKUP(G$6,'FMI - 2024 Loaded Scale'!$B$5:$DR$24,'Example Application FMI'!$B63+2,FALSE))*F63</f>
        <v>0.19494610618840066</v>
      </c>
      <c r="H63" s="84">
        <f>(1-VLOOKUP(H$6,'FMI - 2024 Loaded Scale'!$B$5:$DR$24,'Example Application FMI'!$B63+2,FALSE))*G63</f>
        <v>0.19471869573094994</v>
      </c>
      <c r="I63" s="84">
        <f>(1-VLOOKUP(I$6,'FMI - 2024 Loaded Scale'!$B$5:$DR$24,'Example Application FMI'!$B63+2,FALSE))*H63</f>
        <v>0.19448647520875967</v>
      </c>
      <c r="J63" s="84">
        <f>(1-VLOOKUP(J$6,'FMI - 2024 Loaded Scale'!$B$5:$DR$24,'Example Application FMI'!$B63+2,FALSE))*I63</f>
        <v>0.19424946233857712</v>
      </c>
      <c r="K63" s="84">
        <f>(1-VLOOKUP(K$6,'FMI - 2024 Loaded Scale'!$B$5:$DR$24,'Example Application FMI'!$B63+2,FALSE))*J63</f>
        <v>0.19400767519122034</v>
      </c>
      <c r="L63" s="84">
        <f>(1-VLOOKUP(L$6,'FMI - 2024 Loaded Scale'!$B$5:$DR$24,'Example Application FMI'!$B63+2,FALSE))*K63</f>
        <v>0.19376113218928101</v>
      </c>
      <c r="M63" s="84">
        <f>(1-VLOOKUP(M$6,'FMI - 2024 Loaded Scale'!$B$5:$DR$24,'Example Application FMI'!$B63+2,FALSE))*L63</f>
        <v>0.19350985210478425</v>
      </c>
      <c r="N63" s="84">
        <f>(1-VLOOKUP(N$6,'FMI - 2024 Loaded Scale'!$B$5:$DR$24,'Example Application FMI'!$B63+2,FALSE))*M63</f>
        <v>0.19325385405680551</v>
      </c>
      <c r="O63" s="84">
        <f>(1-VLOOKUP(O$6,'FMI - 2024 Loaded Scale'!$B$5:$DR$24,'Example Application FMI'!$B63+2,FALSE))*N63</f>
        <v>0.19299819467375703</v>
      </c>
      <c r="P63" s="84">
        <f>(1-VLOOKUP(P$6,'FMI - 2024 Loaded Scale'!$B$5:$DR$24,'Example Application FMI'!$B63+2,FALSE))*O63</f>
        <v>0.19274287350761224</v>
      </c>
      <c r="Q63" s="84">
        <f>(1-VLOOKUP(Q$6,'FMI - 2024 Loaded Scale'!$B$5:$DR$24,'Example Application FMI'!$B63+2,FALSE))*P63</f>
        <v>0.1924878901109372</v>
      </c>
      <c r="R63" s="84">
        <f>(1-VLOOKUP(R$6,'FMI - 2024 Loaded Scale'!$B$5:$DR$24,'Example Application FMI'!$B63+2,FALSE))*Q63</f>
        <v>0.19223324403688996</v>
      </c>
      <c r="S63" s="84">
        <f>(1-VLOOKUP(S$6,'FMI - 2024 Loaded Scale'!$B$5:$DR$24,'Example Application FMI'!$B63+2,FALSE))*R63</f>
        <v>0.19197893483921968</v>
      </c>
      <c r="T63" s="84">
        <f>(1-VLOOKUP(T$6,'FMI - 2024 Loaded Scale'!$B$5:$DR$24,'Example Application FMI'!$B63+2,FALSE))*S63</f>
        <v>0.19177575662565663</v>
      </c>
      <c r="U63" s="84">
        <f>(1-VLOOKUP(U$6,'FMI - 2024 Loaded Scale'!$B$5:$DR$24,'Example Application FMI'!$B63+2,FALSE))*T63</f>
        <v>0.19162353423859421</v>
      </c>
      <c r="V63" s="84">
        <f>(1-VLOOKUP(V$6,'FMI - 2024 Loaded Scale'!$B$5:$DR$24,'Example Application FMI'!$B63+2,FALSE))*U63</f>
        <v>0.19152213319843364</v>
      </c>
      <c r="W63" s="84">
        <f>(1-VLOOKUP(W$6,'FMI - 2024 Loaded Scale'!$B$5:$DR$24,'Example Application FMI'!$B63+2,FALSE))*V63</f>
        <v>0.19147145950744557</v>
      </c>
      <c r="X63" s="84">
        <f>(1-VLOOKUP(X$6,'FMI - 2024 Loaded Scale'!$B$5:$DR$24,'Example Application FMI'!$B63+2,FALSE))*W63</f>
        <v>0.19147145950744557</v>
      </c>
    </row>
    <row r="64" spans="1:24" x14ac:dyDescent="0.35">
      <c r="A64">
        <f t="shared" si="1"/>
        <v>56</v>
      </c>
      <c r="B64" s="19">
        <f t="shared" si="2"/>
        <v>95</v>
      </c>
      <c r="C64" s="84">
        <v>0.21108000000000002</v>
      </c>
      <c r="D64" s="84">
        <f>+C64*(1-VLOOKUP($B64,'HMI - 2024 Scale'!$A$7:$C$127,2,FALSE))^9.5</f>
        <v>0.20908324108369652</v>
      </c>
      <c r="E64" s="84">
        <f>(1-VLOOKUP(E$6,'FMI - 2024 Loaded Scale'!$B$5:$DR$24,'Example Application FMI'!$B64+2,FALSE))*D64</f>
        <v>0.20892642865288374</v>
      </c>
      <c r="F64" s="84">
        <f>(1-VLOOKUP(F$6,'FMI - 2024 Loaded Scale'!$B$5:$DR$24,'Example Application FMI'!$B64+2,FALSE))*E64</f>
        <v>0.20876973383139408</v>
      </c>
      <c r="G64" s="84">
        <f>(1-VLOOKUP(G$6,'FMI - 2024 Loaded Scale'!$B$5:$DR$24,'Example Application FMI'!$B64+2,FALSE))*F64</f>
        <v>0.20861315653102053</v>
      </c>
      <c r="H64" s="84">
        <f>(1-VLOOKUP(H$6,'FMI - 2024 Loaded Scale'!$B$5:$DR$24,'Example Application FMI'!$B64+2,FALSE))*G64</f>
        <v>0.20845669666362227</v>
      </c>
      <c r="I64" s="84">
        <f>(1-VLOOKUP(I$6,'FMI - 2024 Loaded Scale'!$B$5:$DR$24,'Example Application FMI'!$B64+2,FALSE))*H64</f>
        <v>0.20830035414112455</v>
      </c>
      <c r="J64" s="84">
        <f>(1-VLOOKUP(J$6,'FMI - 2024 Loaded Scale'!$B$5:$DR$24,'Example Application FMI'!$B64+2,FALSE))*I64</f>
        <v>0.2081441288755187</v>
      </c>
      <c r="K64" s="84">
        <f>(1-VLOOKUP(K$6,'FMI - 2024 Loaded Scale'!$B$5:$DR$24,'Example Application FMI'!$B64+2,FALSE))*J64</f>
        <v>0.20798802077886205</v>
      </c>
      <c r="L64" s="84">
        <f>(1-VLOOKUP(L$6,'FMI - 2024 Loaded Scale'!$B$5:$DR$24,'Example Application FMI'!$B64+2,FALSE))*K64</f>
        <v>0.20783202976327791</v>
      </c>
      <c r="M64" s="84">
        <f>(1-VLOOKUP(M$6,'FMI - 2024 Loaded Scale'!$B$5:$DR$24,'Example Application FMI'!$B64+2,FALSE))*L64</f>
        <v>0.20767615574095544</v>
      </c>
      <c r="N64" s="84">
        <f>(1-VLOOKUP(N$6,'FMI - 2024 Loaded Scale'!$B$5:$DR$24,'Example Application FMI'!$B64+2,FALSE))*M64</f>
        <v>0.20752039862414973</v>
      </c>
      <c r="O64" s="84">
        <f>(1-VLOOKUP(O$6,'FMI - 2024 Loaded Scale'!$B$5:$DR$24,'Example Application FMI'!$B64+2,FALSE))*N64</f>
        <v>0.20736475832518161</v>
      </c>
      <c r="P64" s="84">
        <f>(1-VLOOKUP(P$6,'FMI - 2024 Loaded Scale'!$B$5:$DR$24,'Example Application FMI'!$B64+2,FALSE))*O64</f>
        <v>0.20720923475643771</v>
      </c>
      <c r="Q64" s="84">
        <f>(1-VLOOKUP(Q$6,'FMI - 2024 Loaded Scale'!$B$5:$DR$24,'Example Application FMI'!$B64+2,FALSE))*P64</f>
        <v>0.20705382783037038</v>
      </c>
      <c r="R64" s="84">
        <f>(1-VLOOKUP(R$6,'FMI - 2024 Loaded Scale'!$B$5:$DR$24,'Example Application FMI'!$B64+2,FALSE))*Q64</f>
        <v>0.2068985374594976</v>
      </c>
      <c r="S64" s="84">
        <f>(1-VLOOKUP(S$6,'FMI - 2024 Loaded Scale'!$B$5:$DR$24,'Example Application FMI'!$B64+2,FALSE))*R64</f>
        <v>0.20674336355640296</v>
      </c>
      <c r="T64" s="84">
        <f>(1-VLOOKUP(T$6,'FMI - 2024 Loaded Scale'!$B$5:$DR$24,'Example Application FMI'!$B64+2,FALSE))*S64</f>
        <v>0.20661931753826912</v>
      </c>
      <c r="U64" s="84">
        <f>(1-VLOOKUP(U$6,'FMI - 2024 Loaded Scale'!$B$5:$DR$24,'Example Application FMI'!$B64+2,FALSE))*T64</f>
        <v>0.20652633884537691</v>
      </c>
      <c r="V64" s="84">
        <f>(1-VLOOKUP(V$6,'FMI - 2024 Loaded Scale'!$B$5:$DR$24,'Example Application FMI'!$B64+2,FALSE))*U64</f>
        <v>0.2064643809437233</v>
      </c>
      <c r="W64" s="84">
        <f>(1-VLOOKUP(W$6,'FMI - 2024 Loaded Scale'!$B$5:$DR$24,'Example Application FMI'!$B64+2,FALSE))*V64</f>
        <v>0.20643341128658174</v>
      </c>
      <c r="X64" s="84">
        <f>(1-VLOOKUP(X$6,'FMI - 2024 Loaded Scale'!$B$5:$DR$24,'Example Application FMI'!$B64+2,FALSE))*W64</f>
        <v>0.20643341128658174</v>
      </c>
    </row>
    <row r="65" spans="1:24" x14ac:dyDescent="0.35">
      <c r="A65">
        <f t="shared" si="1"/>
        <v>57</v>
      </c>
      <c r="B65" s="19">
        <f t="shared" si="2"/>
        <v>96</v>
      </c>
      <c r="C65" s="84">
        <v>0.22778999999999999</v>
      </c>
      <c r="D65" s="84">
        <f>+C65*(1-VLOOKUP($B65,'HMI - 2024 Scale'!$A$7:$C$127,2,FALSE))^9.5</f>
        <v>0.22563516906601871</v>
      </c>
      <c r="E65" s="84">
        <f>(1-VLOOKUP(E$6,'FMI - 2024 Loaded Scale'!$B$5:$DR$24,'Example Application FMI'!$B65+2,FALSE))*D65</f>
        <v>0.22546594268921918</v>
      </c>
      <c r="F65" s="84">
        <f>(1-VLOOKUP(F$6,'FMI - 2024 Loaded Scale'!$B$5:$DR$24,'Example Application FMI'!$B65+2,FALSE))*E65</f>
        <v>0.22529684323220225</v>
      </c>
      <c r="G65" s="84">
        <f>(1-VLOOKUP(G$6,'FMI - 2024 Loaded Scale'!$B$5:$DR$24,'Example Application FMI'!$B65+2,FALSE))*F65</f>
        <v>0.2251278705997781</v>
      </c>
      <c r="H65" s="84">
        <f>(1-VLOOKUP(H$6,'FMI - 2024 Loaded Scale'!$B$5:$DR$24,'Example Application FMI'!$B65+2,FALSE))*G65</f>
        <v>0.22495902469682827</v>
      </c>
      <c r="I65" s="84">
        <f>(1-VLOOKUP(I$6,'FMI - 2024 Loaded Scale'!$B$5:$DR$24,'Example Application FMI'!$B65+2,FALSE))*H65</f>
        <v>0.22479030542830564</v>
      </c>
      <c r="J65" s="84">
        <f>(1-VLOOKUP(J$6,'FMI - 2024 Loaded Scale'!$B$5:$DR$24,'Example Application FMI'!$B65+2,FALSE))*I65</f>
        <v>0.22462171269923439</v>
      </c>
      <c r="K65" s="84">
        <f>(1-VLOOKUP(K$6,'FMI - 2024 Loaded Scale'!$B$5:$DR$24,'Example Application FMI'!$B65+2,FALSE))*J65</f>
        <v>0.22445324641470996</v>
      </c>
      <c r="L65" s="84">
        <f>(1-VLOOKUP(L$6,'FMI - 2024 Loaded Scale'!$B$5:$DR$24,'Example Application FMI'!$B65+2,FALSE))*K65</f>
        <v>0.2242849064798989</v>
      </c>
      <c r="M65" s="84">
        <f>(1-VLOOKUP(M$6,'FMI - 2024 Loaded Scale'!$B$5:$DR$24,'Example Application FMI'!$B65+2,FALSE))*L65</f>
        <v>0.22411669280003899</v>
      </c>
      <c r="N65" s="84">
        <f>(1-VLOOKUP(N$6,'FMI - 2024 Loaded Scale'!$B$5:$DR$24,'Example Application FMI'!$B65+2,FALSE))*M65</f>
        <v>0.22394860528043894</v>
      </c>
      <c r="O65" s="84">
        <f>(1-VLOOKUP(O$6,'FMI - 2024 Loaded Scale'!$B$5:$DR$24,'Example Application FMI'!$B65+2,FALSE))*N65</f>
        <v>0.22378064382647861</v>
      </c>
      <c r="P65" s="84">
        <f>(1-VLOOKUP(P$6,'FMI - 2024 Loaded Scale'!$B$5:$DR$24,'Example Application FMI'!$B65+2,FALSE))*O65</f>
        <v>0.22361280834360875</v>
      </c>
      <c r="Q65" s="84">
        <f>(1-VLOOKUP(Q$6,'FMI - 2024 Loaded Scale'!$B$5:$DR$24,'Example Application FMI'!$B65+2,FALSE))*P65</f>
        <v>0.22344509873735102</v>
      </c>
      <c r="R65" s="84">
        <f>(1-VLOOKUP(R$6,'FMI - 2024 Loaded Scale'!$B$5:$DR$24,'Example Application FMI'!$B65+2,FALSE))*Q65</f>
        <v>0.223277514913298</v>
      </c>
      <c r="S65" s="84">
        <f>(1-VLOOKUP(S$6,'FMI - 2024 Loaded Scale'!$B$5:$DR$24,'Example Application FMI'!$B65+2,FALSE))*R65</f>
        <v>0.22311005677711301</v>
      </c>
      <c r="T65" s="84">
        <f>(1-VLOOKUP(T$6,'FMI - 2024 Loaded Scale'!$B$5:$DR$24,'Example Application FMI'!$B65+2,FALSE))*S65</f>
        <v>0.22297619074304673</v>
      </c>
      <c r="U65" s="84">
        <f>(1-VLOOKUP(U$6,'FMI - 2024 Loaded Scale'!$B$5:$DR$24,'Example Application FMI'!$B65+2,FALSE))*T65</f>
        <v>0.22287585145721237</v>
      </c>
      <c r="V65" s="84">
        <f>(1-VLOOKUP(V$6,'FMI - 2024 Loaded Scale'!$B$5:$DR$24,'Example Application FMI'!$B65+2,FALSE))*U65</f>
        <v>0.22280898870177521</v>
      </c>
      <c r="W65" s="84">
        <f>(1-VLOOKUP(W$6,'FMI - 2024 Loaded Scale'!$B$5:$DR$24,'Example Application FMI'!$B65+2,FALSE))*V65</f>
        <v>0.22277556735346996</v>
      </c>
      <c r="X65" s="84">
        <f>(1-VLOOKUP(X$6,'FMI - 2024 Loaded Scale'!$B$5:$DR$24,'Example Application FMI'!$B65+2,FALSE))*W65</f>
        <v>0.22277556735346996</v>
      </c>
    </row>
    <row r="66" spans="1:24" x14ac:dyDescent="0.35">
      <c r="A66">
        <f t="shared" si="1"/>
        <v>58</v>
      </c>
      <c r="B66" s="19">
        <f t="shared" si="2"/>
        <v>97</v>
      </c>
      <c r="C66" s="84">
        <v>0.24559</v>
      </c>
      <c r="D66" s="84">
        <f>+C66*(1-VLOOKUP($B66,'HMI - 2024 Scale'!$A$7:$C$127,2,FALSE))^9.5</f>
        <v>0.24326678594724763</v>
      </c>
      <c r="E66" s="84">
        <f>(1-VLOOKUP(E$6,'FMI - 2024 Loaded Scale'!$B$5:$DR$24,'Example Application FMI'!$B66+2,FALSE))*D66</f>
        <v>0.24308433585778719</v>
      </c>
      <c r="F66" s="84">
        <f>(1-VLOOKUP(F$6,'FMI - 2024 Loaded Scale'!$B$5:$DR$24,'Example Application FMI'!$B66+2,FALSE))*E66</f>
        <v>0.24290202260589383</v>
      </c>
      <c r="G66" s="84">
        <f>(1-VLOOKUP(G$6,'FMI - 2024 Loaded Scale'!$B$5:$DR$24,'Example Application FMI'!$B66+2,FALSE))*F66</f>
        <v>0.2427198460889394</v>
      </c>
      <c r="H66" s="84">
        <f>(1-VLOOKUP(H$6,'FMI - 2024 Loaded Scale'!$B$5:$DR$24,'Example Application FMI'!$B66+2,FALSE))*G66</f>
        <v>0.24253780620437268</v>
      </c>
      <c r="I66" s="84">
        <f>(1-VLOOKUP(I$6,'FMI - 2024 Loaded Scale'!$B$5:$DR$24,'Example Application FMI'!$B66+2,FALSE))*H66</f>
        <v>0.24235590284971939</v>
      </c>
      <c r="J66" s="84">
        <f>(1-VLOOKUP(J$6,'FMI - 2024 Loaded Scale'!$B$5:$DR$24,'Example Application FMI'!$B66+2,FALSE))*I66</f>
        <v>0.24217413592258211</v>
      </c>
      <c r="K66" s="84">
        <f>(1-VLOOKUP(K$6,'FMI - 2024 Loaded Scale'!$B$5:$DR$24,'Example Application FMI'!$B66+2,FALSE))*J66</f>
        <v>0.24199250532064015</v>
      </c>
      <c r="L66" s="84">
        <f>(1-VLOOKUP(L$6,'FMI - 2024 Loaded Scale'!$B$5:$DR$24,'Example Application FMI'!$B66+2,FALSE))*K66</f>
        <v>0.24181101094164967</v>
      </c>
      <c r="M66" s="84">
        <f>(1-VLOOKUP(M$6,'FMI - 2024 Loaded Scale'!$B$5:$DR$24,'Example Application FMI'!$B66+2,FALSE))*L66</f>
        <v>0.24162965268344341</v>
      </c>
      <c r="N66" s="84">
        <f>(1-VLOOKUP(N$6,'FMI - 2024 Loaded Scale'!$B$5:$DR$24,'Example Application FMI'!$B66+2,FALSE))*M66</f>
        <v>0.24144843044393083</v>
      </c>
      <c r="O66" s="84">
        <f>(1-VLOOKUP(O$6,'FMI - 2024 Loaded Scale'!$B$5:$DR$24,'Example Application FMI'!$B66+2,FALSE))*N66</f>
        <v>0.24126734412109788</v>
      </c>
      <c r="P66" s="84">
        <f>(1-VLOOKUP(P$6,'FMI - 2024 Loaded Scale'!$B$5:$DR$24,'Example Application FMI'!$B66+2,FALSE))*O66</f>
        <v>0.24108639361300704</v>
      </c>
      <c r="Q66" s="84">
        <f>(1-VLOOKUP(Q$6,'FMI - 2024 Loaded Scale'!$B$5:$DR$24,'Example Application FMI'!$B66+2,FALSE))*P66</f>
        <v>0.24090557881779728</v>
      </c>
      <c r="R66" s="84">
        <f>(1-VLOOKUP(R$6,'FMI - 2024 Loaded Scale'!$B$5:$DR$24,'Example Application FMI'!$B66+2,FALSE))*Q66</f>
        <v>0.24072489963368393</v>
      </c>
      <c r="S66" s="84">
        <f>(1-VLOOKUP(S$6,'FMI - 2024 Loaded Scale'!$B$5:$DR$24,'Example Application FMI'!$B66+2,FALSE))*R66</f>
        <v>0.24054435595895865</v>
      </c>
      <c r="T66" s="84">
        <f>(1-VLOOKUP(T$6,'FMI - 2024 Loaded Scale'!$B$5:$DR$24,'Example Application FMI'!$B66+2,FALSE))*S66</f>
        <v>0.24040002934538326</v>
      </c>
      <c r="U66" s="84">
        <f>(1-VLOOKUP(U$6,'FMI - 2024 Loaded Scale'!$B$5:$DR$24,'Example Application FMI'!$B66+2,FALSE))*T66</f>
        <v>0.24029184933217784</v>
      </c>
      <c r="V66" s="84">
        <f>(1-VLOOKUP(V$6,'FMI - 2024 Loaded Scale'!$B$5:$DR$24,'Example Application FMI'!$B66+2,FALSE))*U66</f>
        <v>0.24021976177737819</v>
      </c>
      <c r="W66" s="84">
        <f>(1-VLOOKUP(W$6,'FMI - 2024 Loaded Scale'!$B$5:$DR$24,'Example Application FMI'!$B66+2,FALSE))*V66</f>
        <v>0.24018372881311159</v>
      </c>
      <c r="X66" s="84">
        <f>(1-VLOOKUP(X$6,'FMI - 2024 Loaded Scale'!$B$5:$DR$24,'Example Application FMI'!$B66+2,FALSE))*W66</f>
        <v>0.24018372881311159</v>
      </c>
    </row>
    <row r="67" spans="1:24" x14ac:dyDescent="0.35">
      <c r="A67">
        <f t="shared" si="1"/>
        <v>59</v>
      </c>
      <c r="B67" s="19">
        <f t="shared" si="2"/>
        <v>98</v>
      </c>
      <c r="C67" s="84">
        <v>0.26494999999999996</v>
      </c>
      <c r="D67" s="84">
        <f>+C67*(1-VLOOKUP($B67,'HMI - 2024 Scale'!$A$7:$C$127,2,FALSE))^9.5</f>
        <v>0.2624436456562696</v>
      </c>
      <c r="E67" s="84">
        <f>(1-VLOOKUP(E$6,'FMI - 2024 Loaded Scale'!$B$5:$DR$24,'Example Application FMI'!$B67+2,FALSE))*D67</f>
        <v>0.26224681292202739</v>
      </c>
      <c r="F67" s="84">
        <f>(1-VLOOKUP(F$6,'FMI - 2024 Loaded Scale'!$B$5:$DR$24,'Example Application FMI'!$B67+2,FALSE))*E67</f>
        <v>0.26205012781233589</v>
      </c>
      <c r="G67" s="84">
        <f>(1-VLOOKUP(G$6,'FMI - 2024 Loaded Scale'!$B$5:$DR$24,'Example Application FMI'!$B67+2,FALSE))*F67</f>
        <v>0.26185359021647664</v>
      </c>
      <c r="H67" s="84">
        <f>(1-VLOOKUP(H$6,'FMI - 2024 Loaded Scale'!$B$5:$DR$24,'Example Application FMI'!$B67+2,FALSE))*G67</f>
        <v>0.26165720002381426</v>
      </c>
      <c r="I67" s="84">
        <f>(1-VLOOKUP(I$6,'FMI - 2024 Loaded Scale'!$B$5:$DR$24,'Example Application FMI'!$B67+2,FALSE))*H67</f>
        <v>0.26146095712379641</v>
      </c>
      <c r="J67" s="84">
        <f>(1-VLOOKUP(J$6,'FMI - 2024 Loaded Scale'!$B$5:$DR$24,'Example Application FMI'!$B67+2,FALSE))*I67</f>
        <v>0.26126486140595356</v>
      </c>
      <c r="K67" s="84">
        <f>(1-VLOOKUP(K$6,'FMI - 2024 Loaded Scale'!$B$5:$DR$24,'Example Application FMI'!$B67+2,FALSE))*J67</f>
        <v>0.26106891275989907</v>
      </c>
      <c r="L67" s="84">
        <f>(1-VLOOKUP(L$6,'FMI - 2024 Loaded Scale'!$B$5:$DR$24,'Example Application FMI'!$B67+2,FALSE))*K67</f>
        <v>0.26087311107532912</v>
      </c>
      <c r="M67" s="84">
        <f>(1-VLOOKUP(M$6,'FMI - 2024 Loaded Scale'!$B$5:$DR$24,'Example Application FMI'!$B67+2,FALSE))*L67</f>
        <v>0.2606774562420226</v>
      </c>
      <c r="N67" s="84">
        <f>(1-VLOOKUP(N$6,'FMI - 2024 Loaded Scale'!$B$5:$DR$24,'Example Application FMI'!$B67+2,FALSE))*M67</f>
        <v>0.26048194814984105</v>
      </c>
      <c r="O67" s="84">
        <f>(1-VLOOKUP(O$6,'FMI - 2024 Loaded Scale'!$B$5:$DR$24,'Example Application FMI'!$B67+2,FALSE))*N67</f>
        <v>0.26028658668872867</v>
      </c>
      <c r="P67" s="84">
        <f>(1-VLOOKUP(P$6,'FMI - 2024 Loaded Scale'!$B$5:$DR$24,'Example Application FMI'!$B67+2,FALSE))*O67</f>
        <v>0.26009137174871211</v>
      </c>
      <c r="Q67" s="84">
        <f>(1-VLOOKUP(Q$6,'FMI - 2024 Loaded Scale'!$B$5:$DR$24,'Example Application FMI'!$B67+2,FALSE))*P67</f>
        <v>0.25989630321990059</v>
      </c>
      <c r="R67" s="84">
        <f>(1-VLOOKUP(R$6,'FMI - 2024 Loaded Scale'!$B$5:$DR$24,'Example Application FMI'!$B67+2,FALSE))*Q67</f>
        <v>0.25970138099248569</v>
      </c>
      <c r="S67" s="84">
        <f>(1-VLOOKUP(S$6,'FMI - 2024 Loaded Scale'!$B$5:$DR$24,'Example Application FMI'!$B67+2,FALSE))*R67</f>
        <v>0.25950660495674133</v>
      </c>
      <c r="T67" s="84">
        <f>(1-VLOOKUP(T$6,'FMI - 2024 Loaded Scale'!$B$5:$DR$24,'Example Application FMI'!$B67+2,FALSE))*S67</f>
        <v>0.25935090099376729</v>
      </c>
      <c r="U67" s="84">
        <f>(1-VLOOKUP(U$6,'FMI - 2024 Loaded Scale'!$B$5:$DR$24,'Example Application FMI'!$B67+2,FALSE))*T67</f>
        <v>0.25923419308832013</v>
      </c>
      <c r="V67" s="84">
        <f>(1-VLOOKUP(V$6,'FMI - 2024 Loaded Scale'!$B$5:$DR$24,'Example Application FMI'!$B67+2,FALSE))*U67</f>
        <v>0.25915642283039364</v>
      </c>
      <c r="W67" s="84">
        <f>(1-VLOOKUP(W$6,'FMI - 2024 Loaded Scale'!$B$5:$DR$24,'Example Application FMI'!$B67+2,FALSE))*V67</f>
        <v>0.25911754936696907</v>
      </c>
      <c r="X67" s="84">
        <f>(1-VLOOKUP(X$6,'FMI - 2024 Loaded Scale'!$B$5:$DR$24,'Example Application FMI'!$B67+2,FALSE))*W67</f>
        <v>0.25911754936696907</v>
      </c>
    </row>
    <row r="68" spans="1:24" x14ac:dyDescent="0.35">
      <c r="A68">
        <f t="shared" si="1"/>
        <v>60</v>
      </c>
      <c r="B68" s="19">
        <f t="shared" si="2"/>
        <v>99</v>
      </c>
      <c r="C68" s="84">
        <v>0.28545999999999999</v>
      </c>
      <c r="D68" s="84">
        <f>+C68*(1-VLOOKUP($B68,'HMI - 2024 Scale'!$A$7:$C$127,2,FALSE))^9.5</f>
        <v>0.28275962668065191</v>
      </c>
      <c r="E68" s="84">
        <f>(1-VLOOKUP(E$6,'FMI - 2024 Loaded Scale'!$B$5:$DR$24,'Example Application FMI'!$B68+2,FALSE))*D68</f>
        <v>0.28254755696064143</v>
      </c>
      <c r="F68" s="84">
        <f>(1-VLOOKUP(F$6,'FMI - 2024 Loaded Scale'!$B$5:$DR$24,'Example Application FMI'!$B68+2,FALSE))*E68</f>
        <v>0.28233564629292096</v>
      </c>
      <c r="G68" s="84">
        <f>(1-VLOOKUP(G$6,'FMI - 2024 Loaded Scale'!$B$5:$DR$24,'Example Application FMI'!$B68+2,FALSE))*F68</f>
        <v>0.28212389455820125</v>
      </c>
      <c r="H68" s="84">
        <f>(1-VLOOKUP(H$6,'FMI - 2024 Loaded Scale'!$B$5:$DR$24,'Example Application FMI'!$B68+2,FALSE))*G68</f>
        <v>0.28191230163728259</v>
      </c>
      <c r="I68" s="84">
        <f>(1-VLOOKUP(I$6,'FMI - 2024 Loaded Scale'!$B$5:$DR$24,'Example Application FMI'!$B68+2,FALSE))*H68</f>
        <v>0.2817008674110546</v>
      </c>
      <c r="J68" s="84">
        <f>(1-VLOOKUP(J$6,'FMI - 2024 Loaded Scale'!$B$5:$DR$24,'Example Application FMI'!$B68+2,FALSE))*I68</f>
        <v>0.28148959176049632</v>
      </c>
      <c r="K68" s="84">
        <f>(1-VLOOKUP(K$6,'FMI - 2024 Loaded Scale'!$B$5:$DR$24,'Example Application FMI'!$B68+2,FALSE))*J68</f>
        <v>0.28127847456667593</v>
      </c>
      <c r="L68" s="84">
        <f>(1-VLOOKUP(L$6,'FMI - 2024 Loaded Scale'!$B$5:$DR$24,'Example Application FMI'!$B68+2,FALSE))*K68</f>
        <v>0.28106751571075089</v>
      </c>
      <c r="M68" s="84">
        <f>(1-VLOOKUP(M$6,'FMI - 2024 Loaded Scale'!$B$5:$DR$24,'Example Application FMI'!$B68+2,FALSE))*L68</f>
        <v>0.28085671507396781</v>
      </c>
      <c r="N68" s="84">
        <f>(1-VLOOKUP(N$6,'FMI - 2024 Loaded Scale'!$B$5:$DR$24,'Example Application FMI'!$B68+2,FALSE))*M68</f>
        <v>0.28064607253766233</v>
      </c>
      <c r="O68" s="84">
        <f>(1-VLOOKUP(O$6,'FMI - 2024 Loaded Scale'!$B$5:$DR$24,'Example Application FMI'!$B68+2,FALSE))*N68</f>
        <v>0.28043558798325907</v>
      </c>
      <c r="P68" s="84">
        <f>(1-VLOOKUP(P$6,'FMI - 2024 Loaded Scale'!$B$5:$DR$24,'Example Application FMI'!$B68+2,FALSE))*O68</f>
        <v>0.2802252612922716</v>
      </c>
      <c r="Q68" s="84">
        <f>(1-VLOOKUP(Q$6,'FMI - 2024 Loaded Scale'!$B$5:$DR$24,'Example Application FMI'!$B68+2,FALSE))*P68</f>
        <v>0.2800150923463024</v>
      </c>
      <c r="R68" s="84">
        <f>(1-VLOOKUP(R$6,'FMI - 2024 Loaded Scale'!$B$5:$DR$24,'Example Application FMI'!$B68+2,FALSE))*Q68</f>
        <v>0.27980508102704266</v>
      </c>
      <c r="S68" s="84">
        <f>(1-VLOOKUP(S$6,'FMI - 2024 Loaded Scale'!$B$5:$DR$24,'Example Application FMI'!$B68+2,FALSE))*R68</f>
        <v>0.27959522721627239</v>
      </c>
      <c r="T68" s="84">
        <f>(1-VLOOKUP(T$6,'FMI - 2024 Loaded Scale'!$B$5:$DR$24,'Example Application FMI'!$B68+2,FALSE))*S68</f>
        <v>0.27942747007994262</v>
      </c>
      <c r="U68" s="84">
        <f>(1-VLOOKUP(U$6,'FMI - 2024 Loaded Scale'!$B$5:$DR$24,'Example Application FMI'!$B68+2,FALSE))*T68</f>
        <v>0.27930172771840667</v>
      </c>
      <c r="V68" s="84">
        <f>(1-VLOOKUP(V$6,'FMI - 2024 Loaded Scale'!$B$5:$DR$24,'Example Application FMI'!$B68+2,FALSE))*U68</f>
        <v>0.27921793720009114</v>
      </c>
      <c r="W68" s="84">
        <f>(1-VLOOKUP(W$6,'FMI - 2024 Loaded Scale'!$B$5:$DR$24,'Example Application FMI'!$B68+2,FALSE))*V68</f>
        <v>0.27917605450951111</v>
      </c>
      <c r="X68" s="84">
        <f>(1-VLOOKUP(X$6,'FMI - 2024 Loaded Scale'!$B$5:$DR$24,'Example Application FMI'!$B68+2,FALSE))*W68</f>
        <v>0.27917605450951111</v>
      </c>
    </row>
    <row r="69" spans="1:24" x14ac:dyDescent="0.35">
      <c r="A69">
        <f t="shared" si="1"/>
        <v>61</v>
      </c>
      <c r="B69" s="19">
        <f t="shared" si="2"/>
        <v>100</v>
      </c>
      <c r="C69" s="84">
        <v>0.30669999999999997</v>
      </c>
      <c r="D69" s="84">
        <f>+C69*(1-VLOOKUP($B69,'HMI - 2024 Scale'!$A$7:$C$127,2,FALSE))^9.5</f>
        <v>0.30379870210521942</v>
      </c>
      <c r="E69" s="84">
        <f>(1-VLOOKUP(E$6,'FMI - 2024 Loaded Scale'!$B$5:$DR$24,'Example Application FMI'!$B69+2,FALSE))*D69</f>
        <v>0.30357085307864051</v>
      </c>
      <c r="F69" s="84">
        <f>(1-VLOOKUP(F$6,'FMI - 2024 Loaded Scale'!$B$5:$DR$24,'Example Application FMI'!$B69+2,FALSE))*E69</f>
        <v>0.30334317493883151</v>
      </c>
      <c r="G69" s="84">
        <f>(1-VLOOKUP(G$6,'FMI - 2024 Loaded Scale'!$B$5:$DR$24,'Example Application FMI'!$B69+2,FALSE))*F69</f>
        <v>0.30311566755762737</v>
      </c>
      <c r="H69" s="84">
        <f>(1-VLOOKUP(H$6,'FMI - 2024 Loaded Scale'!$B$5:$DR$24,'Example Application FMI'!$B69+2,FALSE))*G69</f>
        <v>0.30288833080695915</v>
      </c>
      <c r="I69" s="84">
        <f>(1-VLOOKUP(I$6,'FMI - 2024 Loaded Scale'!$B$5:$DR$24,'Example Application FMI'!$B69+2,FALSE))*H69</f>
        <v>0.30266116455885395</v>
      </c>
      <c r="J69" s="84">
        <f>(1-VLOOKUP(J$6,'FMI - 2024 Loaded Scale'!$B$5:$DR$24,'Example Application FMI'!$B69+2,FALSE))*I69</f>
        <v>0.30243416868543482</v>
      </c>
      <c r="K69" s="84">
        <f>(1-VLOOKUP(K$6,'FMI - 2024 Loaded Scale'!$B$5:$DR$24,'Example Application FMI'!$B69+2,FALSE))*J69</f>
        <v>0.30220734305892072</v>
      </c>
      <c r="L69" s="84">
        <f>(1-VLOOKUP(L$6,'FMI - 2024 Loaded Scale'!$B$5:$DR$24,'Example Application FMI'!$B69+2,FALSE))*K69</f>
        <v>0.30198068755162649</v>
      </c>
      <c r="M69" s="84">
        <f>(1-VLOOKUP(M$6,'FMI - 2024 Loaded Scale'!$B$5:$DR$24,'Example Application FMI'!$B69+2,FALSE))*L69</f>
        <v>0.30175420203596276</v>
      </c>
      <c r="N69" s="84">
        <f>(1-VLOOKUP(N$6,'FMI - 2024 Loaded Scale'!$B$5:$DR$24,'Example Application FMI'!$B69+2,FALSE))*M69</f>
        <v>0.30152788638443578</v>
      </c>
      <c r="O69" s="84">
        <f>(1-VLOOKUP(O$6,'FMI - 2024 Loaded Scale'!$B$5:$DR$24,'Example Application FMI'!$B69+2,FALSE))*N69</f>
        <v>0.30130174046964747</v>
      </c>
      <c r="P69" s="84">
        <f>(1-VLOOKUP(P$6,'FMI - 2024 Loaded Scale'!$B$5:$DR$24,'Example Application FMI'!$B69+2,FALSE))*O69</f>
        <v>0.30107576416429521</v>
      </c>
      <c r="Q69" s="84">
        <f>(1-VLOOKUP(Q$6,'FMI - 2024 Loaded Scale'!$B$5:$DR$24,'Example Application FMI'!$B69+2,FALSE))*P69</f>
        <v>0.30084995734117198</v>
      </c>
      <c r="R69" s="84">
        <f>(1-VLOOKUP(R$6,'FMI - 2024 Loaded Scale'!$B$5:$DR$24,'Example Application FMI'!$B69+2,FALSE))*Q69</f>
        <v>0.30062431987316607</v>
      </c>
      <c r="S69" s="84">
        <f>(1-VLOOKUP(S$6,'FMI - 2024 Loaded Scale'!$B$5:$DR$24,'Example Application FMI'!$B69+2,FALSE))*R69</f>
        <v>0.30039885163326119</v>
      </c>
      <c r="T69" s="84">
        <f>(1-VLOOKUP(T$6,'FMI - 2024 Loaded Scale'!$B$5:$DR$24,'Example Application FMI'!$B69+2,FALSE))*S69</f>
        <v>0.3002186123222812</v>
      </c>
      <c r="U69" s="84">
        <f>(1-VLOOKUP(U$6,'FMI - 2024 Loaded Scale'!$B$5:$DR$24,'Example Application FMI'!$B69+2,FALSE))*T69</f>
        <v>0.30008351394673621</v>
      </c>
      <c r="V69" s="84">
        <f>(1-VLOOKUP(V$6,'FMI - 2024 Loaded Scale'!$B$5:$DR$24,'Example Application FMI'!$B69+2,FALSE))*U69</f>
        <v>0.29999348889255223</v>
      </c>
      <c r="W69" s="84">
        <f>(1-VLOOKUP(W$6,'FMI - 2024 Loaded Scale'!$B$5:$DR$24,'Example Application FMI'!$B69+2,FALSE))*V69</f>
        <v>0.29994848986921835</v>
      </c>
      <c r="X69" s="84">
        <f>(1-VLOOKUP(X$6,'FMI - 2024 Loaded Scale'!$B$5:$DR$24,'Example Application FMI'!$B69+2,FALSE))*W69</f>
        <v>0.29994848986921835</v>
      </c>
    </row>
    <row r="70" spans="1:24" x14ac:dyDescent="0.35">
      <c r="A70">
        <f t="shared" si="1"/>
        <v>62</v>
      </c>
      <c r="B70" s="19">
        <f t="shared" si="2"/>
        <v>101</v>
      </c>
      <c r="C70" s="84">
        <v>0.32824999999999999</v>
      </c>
      <c r="D70" s="84">
        <f>+C70*(1-VLOOKUP($B70,'HMI - 2024 Scale'!$A$7:$C$127,2,FALSE))^9.5</f>
        <v>0.32514484501479712</v>
      </c>
      <c r="E70" s="84">
        <f>(1-VLOOKUP(E$6,'FMI - 2024 Loaded Scale'!$B$5:$DR$24,'Example Application FMI'!$B70+2,FALSE))*D70</f>
        <v>0.32490098638103604</v>
      </c>
      <c r="F70" s="84">
        <f>(1-VLOOKUP(F$6,'FMI - 2024 Loaded Scale'!$B$5:$DR$24,'Example Application FMI'!$B70+2,FALSE))*E70</f>
        <v>0.32465731064125025</v>
      </c>
      <c r="G70" s="84">
        <f>(1-VLOOKUP(G$6,'FMI - 2024 Loaded Scale'!$B$5:$DR$24,'Example Application FMI'!$B70+2,FALSE))*F70</f>
        <v>0.32441381765826932</v>
      </c>
      <c r="H70" s="84">
        <f>(1-VLOOKUP(H$6,'FMI - 2024 Loaded Scale'!$B$5:$DR$24,'Example Application FMI'!$B70+2,FALSE))*G70</f>
        <v>0.32417050729502561</v>
      </c>
      <c r="I70" s="84">
        <f>(1-VLOOKUP(I$6,'FMI - 2024 Loaded Scale'!$B$5:$DR$24,'Example Application FMI'!$B70+2,FALSE))*H70</f>
        <v>0.32392737941455435</v>
      </c>
      <c r="J70" s="84">
        <f>(1-VLOOKUP(J$6,'FMI - 2024 Loaded Scale'!$B$5:$DR$24,'Example Application FMI'!$B70+2,FALSE))*I70</f>
        <v>0.32368443387999341</v>
      </c>
      <c r="K70" s="84">
        <f>(1-VLOOKUP(K$6,'FMI - 2024 Loaded Scale'!$B$5:$DR$24,'Example Application FMI'!$B70+2,FALSE))*J70</f>
        <v>0.32344167055458339</v>
      </c>
      <c r="L70" s="84">
        <f>(1-VLOOKUP(L$6,'FMI - 2024 Loaded Scale'!$B$5:$DR$24,'Example Application FMI'!$B70+2,FALSE))*K70</f>
        <v>0.32319908930166746</v>
      </c>
      <c r="M70" s="84">
        <f>(1-VLOOKUP(M$6,'FMI - 2024 Loaded Scale'!$B$5:$DR$24,'Example Application FMI'!$B70+2,FALSE))*L70</f>
        <v>0.32295668998469118</v>
      </c>
      <c r="N70" s="84">
        <f>(1-VLOOKUP(N$6,'FMI - 2024 Loaded Scale'!$B$5:$DR$24,'Example Application FMI'!$B70+2,FALSE))*M70</f>
        <v>0.32271447246720264</v>
      </c>
      <c r="O70" s="84">
        <f>(1-VLOOKUP(O$6,'FMI - 2024 Loaded Scale'!$B$5:$DR$24,'Example Application FMI'!$B70+2,FALSE))*N70</f>
        <v>0.32247243661285224</v>
      </c>
      <c r="P70" s="84">
        <f>(1-VLOOKUP(P$6,'FMI - 2024 Loaded Scale'!$B$5:$DR$24,'Example Application FMI'!$B70+2,FALSE))*O70</f>
        <v>0.32223058228539259</v>
      </c>
      <c r="Q70" s="84">
        <f>(1-VLOOKUP(Q$6,'FMI - 2024 Loaded Scale'!$B$5:$DR$24,'Example Application FMI'!$B70+2,FALSE))*P70</f>
        <v>0.32198890934867852</v>
      </c>
      <c r="R70" s="84">
        <f>(1-VLOOKUP(R$6,'FMI - 2024 Loaded Scale'!$B$5:$DR$24,'Example Application FMI'!$B70+2,FALSE))*Q70</f>
        <v>0.32174741766666698</v>
      </c>
      <c r="S70" s="84">
        <f>(1-VLOOKUP(S$6,'FMI - 2024 Loaded Scale'!$B$5:$DR$24,'Example Application FMI'!$B70+2,FALSE))*R70</f>
        <v>0.32150610710341698</v>
      </c>
      <c r="T70" s="84">
        <f>(1-VLOOKUP(T$6,'FMI - 2024 Loaded Scale'!$B$5:$DR$24,'Example Application FMI'!$B70+2,FALSE))*S70</f>
        <v>0.32131320343915493</v>
      </c>
      <c r="U70" s="84">
        <f>(1-VLOOKUP(U$6,'FMI - 2024 Loaded Scale'!$B$5:$DR$24,'Example Application FMI'!$B70+2,FALSE))*T70</f>
        <v>0.32116861249760731</v>
      </c>
      <c r="V70" s="84">
        <f>(1-VLOOKUP(V$6,'FMI - 2024 Loaded Scale'!$B$5:$DR$24,'Example Application FMI'!$B70+2,FALSE))*U70</f>
        <v>0.32107226191385801</v>
      </c>
      <c r="W70" s="84">
        <f>(1-VLOOKUP(W$6,'FMI - 2024 Loaded Scale'!$B$5:$DR$24,'Example Application FMI'!$B70+2,FALSE))*V70</f>
        <v>0.32102410107457097</v>
      </c>
      <c r="X70" s="84">
        <f>(1-VLOOKUP(X$6,'FMI - 2024 Loaded Scale'!$B$5:$DR$24,'Example Application FMI'!$B70+2,FALSE))*W70</f>
        <v>0.32102410107457097</v>
      </c>
    </row>
    <row r="71" spans="1:24" x14ac:dyDescent="0.35">
      <c r="A71">
        <f t="shared" si="1"/>
        <v>63</v>
      </c>
      <c r="B71" s="19">
        <f t="shared" si="2"/>
        <v>102</v>
      </c>
      <c r="C71" s="84">
        <v>0.35002</v>
      </c>
      <c r="D71" s="84">
        <f>+C71*(1-VLOOKUP($B71,'HMI - 2024 Scale'!$A$7:$C$127,2,FALSE))^9.5</f>
        <v>0.34670890678470462</v>
      </c>
      <c r="E71" s="84">
        <f>(1-VLOOKUP(E$6,'FMI - 2024 Loaded Scale'!$B$5:$DR$24,'Example Application FMI'!$B71+2,FALSE))*D71</f>
        <v>0.34644887510461608</v>
      </c>
      <c r="F71" s="84">
        <f>(1-VLOOKUP(F$6,'FMI - 2024 Loaded Scale'!$B$5:$DR$24,'Example Application FMI'!$B71+2,FALSE))*E71</f>
        <v>0.34618903844828763</v>
      </c>
      <c r="G71" s="84">
        <f>(1-VLOOKUP(G$6,'FMI - 2024 Loaded Scale'!$B$5:$DR$24,'Example Application FMI'!$B71+2,FALSE))*F71</f>
        <v>0.34592939666945138</v>
      </c>
      <c r="H71" s="84">
        <f>(1-VLOOKUP(H$6,'FMI - 2024 Loaded Scale'!$B$5:$DR$24,'Example Application FMI'!$B71+2,FALSE))*G71</f>
        <v>0.3456699496219493</v>
      </c>
      <c r="I71" s="84">
        <f>(1-VLOOKUP(I$6,'FMI - 2024 Loaded Scale'!$B$5:$DR$24,'Example Application FMI'!$B71+2,FALSE))*H71</f>
        <v>0.34541069715973283</v>
      </c>
      <c r="J71" s="84">
        <f>(1-VLOOKUP(J$6,'FMI - 2024 Loaded Scale'!$B$5:$DR$24,'Example Application FMI'!$B71+2,FALSE))*I71</f>
        <v>0.34515163913686303</v>
      </c>
      <c r="K71" s="84">
        <f>(1-VLOOKUP(K$6,'FMI - 2024 Loaded Scale'!$B$5:$DR$24,'Example Application FMI'!$B71+2,FALSE))*J71</f>
        <v>0.3448927754075104</v>
      </c>
      <c r="L71" s="84">
        <f>(1-VLOOKUP(L$6,'FMI - 2024 Loaded Scale'!$B$5:$DR$24,'Example Application FMI'!$B71+2,FALSE))*K71</f>
        <v>0.34463410582595477</v>
      </c>
      <c r="M71" s="84">
        <f>(1-VLOOKUP(M$6,'FMI - 2024 Loaded Scale'!$B$5:$DR$24,'Example Application FMI'!$B71+2,FALSE))*L71</f>
        <v>0.3443756302465853</v>
      </c>
      <c r="N71" s="84">
        <f>(1-VLOOKUP(N$6,'FMI - 2024 Loaded Scale'!$B$5:$DR$24,'Example Application FMI'!$B71+2,FALSE))*M71</f>
        <v>0.34411734852390036</v>
      </c>
      <c r="O71" s="84">
        <f>(1-VLOOKUP(O$6,'FMI - 2024 Loaded Scale'!$B$5:$DR$24,'Example Application FMI'!$B71+2,FALSE))*N71</f>
        <v>0.34385926051250743</v>
      </c>
      <c r="P71" s="84">
        <f>(1-VLOOKUP(P$6,'FMI - 2024 Loaded Scale'!$B$5:$DR$24,'Example Application FMI'!$B71+2,FALSE))*O71</f>
        <v>0.34360136606712305</v>
      </c>
      <c r="Q71" s="84">
        <f>(1-VLOOKUP(Q$6,'FMI - 2024 Loaded Scale'!$B$5:$DR$24,'Example Application FMI'!$B71+2,FALSE))*P71</f>
        <v>0.34334366504257269</v>
      </c>
      <c r="R71" s="84">
        <f>(1-VLOOKUP(R$6,'FMI - 2024 Loaded Scale'!$B$5:$DR$24,'Example Application FMI'!$B71+2,FALSE))*Q71</f>
        <v>0.34308615729379077</v>
      </c>
      <c r="S71" s="84">
        <f>(1-VLOOKUP(S$6,'FMI - 2024 Loaded Scale'!$B$5:$DR$24,'Example Application FMI'!$B71+2,FALSE))*R71</f>
        <v>0.34282884267582042</v>
      </c>
      <c r="T71" s="84">
        <f>(1-VLOOKUP(T$6,'FMI - 2024 Loaded Scale'!$B$5:$DR$24,'Example Application FMI'!$B71+2,FALSE))*S71</f>
        <v>0.34262314537021493</v>
      </c>
      <c r="U71" s="84">
        <f>(1-VLOOKUP(U$6,'FMI - 2024 Loaded Scale'!$B$5:$DR$24,'Example Application FMI'!$B71+2,FALSE))*T71</f>
        <v>0.34246896495479834</v>
      </c>
      <c r="V71" s="84">
        <f>(1-VLOOKUP(V$6,'FMI - 2024 Loaded Scale'!$B$5:$DR$24,'Example Application FMI'!$B71+2,FALSE))*U71</f>
        <v>0.34236622426531194</v>
      </c>
      <c r="W71" s="84">
        <f>(1-VLOOKUP(W$6,'FMI - 2024 Loaded Scale'!$B$5:$DR$24,'Example Application FMI'!$B71+2,FALSE))*V71</f>
        <v>0.34231486933167216</v>
      </c>
      <c r="X71" s="84">
        <f>(1-VLOOKUP(X$6,'FMI - 2024 Loaded Scale'!$B$5:$DR$24,'Example Application FMI'!$B71+2,FALSE))*W71</f>
        <v>0.34231486933167216</v>
      </c>
    </row>
    <row r="72" spans="1:24" x14ac:dyDescent="0.35">
      <c r="A72">
        <f t="shared" si="1"/>
        <v>64</v>
      </c>
      <c r="B72" s="19">
        <f t="shared" si="2"/>
        <v>103</v>
      </c>
      <c r="C72" s="84">
        <v>0.37164999999999998</v>
      </c>
      <c r="D72" s="84">
        <f>+C72*(1-VLOOKUP($B72,'HMI - 2024 Scale'!$A$7:$C$127,2,FALSE))^9.5</f>
        <v>0.36813429291622041</v>
      </c>
      <c r="E72" s="84">
        <f>(1-VLOOKUP(E$6,'FMI - 2024 Loaded Scale'!$B$5:$DR$24,'Example Application FMI'!$B72+2,FALSE))*D72</f>
        <v>0.36785819219653321</v>
      </c>
      <c r="F72" s="84">
        <f>(1-VLOOKUP(F$6,'FMI - 2024 Loaded Scale'!$B$5:$DR$24,'Example Application FMI'!$B72+2,FALSE))*E72</f>
        <v>0.36758229855238578</v>
      </c>
      <c r="G72" s="84">
        <f>(1-VLOOKUP(G$6,'FMI - 2024 Loaded Scale'!$B$5:$DR$24,'Example Application FMI'!$B72+2,FALSE))*F72</f>
        <v>0.36730661182847146</v>
      </c>
      <c r="H72" s="84">
        <f>(1-VLOOKUP(H$6,'FMI - 2024 Loaded Scale'!$B$5:$DR$24,'Example Application FMI'!$B72+2,FALSE))*G72</f>
        <v>0.36703113186960012</v>
      </c>
      <c r="I72" s="84">
        <f>(1-VLOOKUP(I$6,'FMI - 2024 Loaded Scale'!$B$5:$DR$24,'Example Application FMI'!$B72+2,FALSE))*H72</f>
        <v>0.36675585852069792</v>
      </c>
      <c r="J72" s="84">
        <f>(1-VLOOKUP(J$6,'FMI - 2024 Loaded Scale'!$B$5:$DR$24,'Example Application FMI'!$B72+2,FALSE))*I72</f>
        <v>0.36648079162680741</v>
      </c>
      <c r="K72" s="84">
        <f>(1-VLOOKUP(K$6,'FMI - 2024 Loaded Scale'!$B$5:$DR$24,'Example Application FMI'!$B72+2,FALSE))*J72</f>
        <v>0.3662059310330873</v>
      </c>
      <c r="L72" s="84">
        <f>(1-VLOOKUP(L$6,'FMI - 2024 Loaded Scale'!$B$5:$DR$24,'Example Application FMI'!$B72+2,FALSE))*K72</f>
        <v>0.36593127658481245</v>
      </c>
      <c r="M72" s="84">
        <f>(1-VLOOKUP(M$6,'FMI - 2024 Loaded Scale'!$B$5:$DR$24,'Example Application FMI'!$B72+2,FALSE))*L72</f>
        <v>0.36565682812737382</v>
      </c>
      <c r="N72" s="84">
        <f>(1-VLOOKUP(N$6,'FMI - 2024 Loaded Scale'!$B$5:$DR$24,'Example Application FMI'!$B72+2,FALSE))*M72</f>
        <v>0.36538258550627828</v>
      </c>
      <c r="O72" s="84">
        <f>(1-VLOOKUP(O$6,'FMI - 2024 Loaded Scale'!$B$5:$DR$24,'Example Application FMI'!$B72+2,FALSE))*N72</f>
        <v>0.36510854856714858</v>
      </c>
      <c r="P72" s="84">
        <f>(1-VLOOKUP(P$6,'FMI - 2024 Loaded Scale'!$B$5:$DR$24,'Example Application FMI'!$B72+2,FALSE))*O72</f>
        <v>0.36483471715572319</v>
      </c>
      <c r="Q72" s="84">
        <f>(1-VLOOKUP(Q$6,'FMI - 2024 Loaded Scale'!$B$5:$DR$24,'Example Application FMI'!$B72+2,FALSE))*P72</f>
        <v>0.3645610911178564</v>
      </c>
      <c r="R72" s="84">
        <f>(1-VLOOKUP(R$6,'FMI - 2024 Loaded Scale'!$B$5:$DR$24,'Example Application FMI'!$B72+2,FALSE))*Q72</f>
        <v>0.36428767029951797</v>
      </c>
      <c r="S72" s="84">
        <f>(1-VLOOKUP(S$6,'FMI - 2024 Loaded Scale'!$B$5:$DR$24,'Example Application FMI'!$B72+2,FALSE))*R72</f>
        <v>0.36401445454679332</v>
      </c>
      <c r="T72" s="84">
        <f>(1-VLOOKUP(T$6,'FMI - 2024 Loaded Scale'!$B$5:$DR$24,'Example Application FMI'!$B72+2,FALSE))*S72</f>
        <v>0.36379604587406522</v>
      </c>
      <c r="U72" s="84">
        <f>(1-VLOOKUP(U$6,'FMI - 2024 Loaded Scale'!$B$5:$DR$24,'Example Application FMI'!$B72+2,FALSE))*T72</f>
        <v>0.3636323376534219</v>
      </c>
      <c r="V72" s="84">
        <f>(1-VLOOKUP(V$6,'FMI - 2024 Loaded Scale'!$B$5:$DR$24,'Example Application FMI'!$B72+2,FALSE))*U72</f>
        <v>0.36352324795212587</v>
      </c>
      <c r="W72" s="84">
        <f>(1-VLOOKUP(W$6,'FMI - 2024 Loaded Scale'!$B$5:$DR$24,'Example Application FMI'!$B72+2,FALSE))*V72</f>
        <v>0.36346871946493303</v>
      </c>
      <c r="X72" s="84">
        <f>(1-VLOOKUP(X$6,'FMI - 2024 Loaded Scale'!$B$5:$DR$24,'Example Application FMI'!$B72+2,FALSE))*W72</f>
        <v>0.36346871946493303</v>
      </c>
    </row>
    <row r="73" spans="1:24" x14ac:dyDescent="0.35">
      <c r="A73">
        <f t="shared" si="1"/>
        <v>65</v>
      </c>
      <c r="B73" s="19">
        <f t="shared" si="2"/>
        <v>104</v>
      </c>
      <c r="C73" s="84">
        <v>0.39279000000000003</v>
      </c>
      <c r="D73" s="84">
        <f>+C73*(1-VLOOKUP($B73,'HMI - 2024 Scale'!$A$7:$C$127,2,FALSE))^9.5</f>
        <v>0.38907431431336537</v>
      </c>
      <c r="E73" s="84">
        <f>(1-VLOOKUP(E$6,'FMI - 2024 Loaded Scale'!$B$5:$DR$24,'Example Application FMI'!$B73+2,FALSE))*D73</f>
        <v>0.3887825085776303</v>
      </c>
      <c r="F73" s="84">
        <f>(1-VLOOKUP(F$6,'FMI - 2024 Loaded Scale'!$B$5:$DR$24,'Example Application FMI'!$B73+2,FALSE))*E73</f>
        <v>0.38849092169619709</v>
      </c>
      <c r="G73" s="84">
        <f>(1-VLOOKUP(G$6,'FMI - 2024 Loaded Scale'!$B$5:$DR$24,'Example Application FMI'!$B73+2,FALSE))*F73</f>
        <v>0.38819955350492491</v>
      </c>
      <c r="H73" s="84">
        <f>(1-VLOOKUP(H$6,'FMI - 2024 Loaded Scale'!$B$5:$DR$24,'Example Application FMI'!$B73+2,FALSE))*G73</f>
        <v>0.38790840383979619</v>
      </c>
      <c r="I73" s="84">
        <f>(1-VLOOKUP(I$6,'FMI - 2024 Loaded Scale'!$B$5:$DR$24,'Example Application FMI'!$B73+2,FALSE))*H73</f>
        <v>0.38761747253691631</v>
      </c>
      <c r="J73" s="84">
        <f>(1-VLOOKUP(J$6,'FMI - 2024 Loaded Scale'!$B$5:$DR$24,'Example Application FMI'!$B73+2,FALSE))*I73</f>
        <v>0.3873267594325136</v>
      </c>
      <c r="K73" s="84">
        <f>(1-VLOOKUP(K$6,'FMI - 2024 Loaded Scale'!$B$5:$DR$24,'Example Application FMI'!$B73+2,FALSE))*J73</f>
        <v>0.3870362643629392</v>
      </c>
      <c r="L73" s="84">
        <f>(1-VLOOKUP(L$6,'FMI - 2024 Loaded Scale'!$B$5:$DR$24,'Example Application FMI'!$B73+2,FALSE))*K73</f>
        <v>0.38674598716466696</v>
      </c>
      <c r="M73" s="84">
        <f>(1-VLOOKUP(M$6,'FMI - 2024 Loaded Scale'!$B$5:$DR$24,'Example Application FMI'!$B73+2,FALSE))*L73</f>
        <v>0.38645592767429343</v>
      </c>
      <c r="N73" s="84">
        <f>(1-VLOOKUP(N$6,'FMI - 2024 Loaded Scale'!$B$5:$DR$24,'Example Application FMI'!$B73+2,FALSE))*M73</f>
        <v>0.38616608572853772</v>
      </c>
      <c r="O73" s="84">
        <f>(1-VLOOKUP(O$6,'FMI - 2024 Loaded Scale'!$B$5:$DR$24,'Example Application FMI'!$B73+2,FALSE))*N73</f>
        <v>0.38587646116424129</v>
      </c>
      <c r="P73" s="84">
        <f>(1-VLOOKUP(P$6,'FMI - 2024 Loaded Scale'!$B$5:$DR$24,'Example Application FMI'!$B73+2,FALSE))*O73</f>
        <v>0.38558705381836811</v>
      </c>
      <c r="Q73" s="84">
        <f>(1-VLOOKUP(Q$6,'FMI - 2024 Loaded Scale'!$B$5:$DR$24,'Example Application FMI'!$B73+2,FALSE))*P73</f>
        <v>0.38529786352800433</v>
      </c>
      <c r="R73" s="84">
        <f>(1-VLOOKUP(R$6,'FMI - 2024 Loaded Scale'!$B$5:$DR$24,'Example Application FMI'!$B73+2,FALSE))*Q73</f>
        <v>0.38500889013035833</v>
      </c>
      <c r="S73" s="84">
        <f>(1-VLOOKUP(S$6,'FMI - 2024 Loaded Scale'!$B$5:$DR$24,'Example Application FMI'!$B73+2,FALSE))*R73</f>
        <v>0.38472013346276057</v>
      </c>
      <c r="T73" s="84">
        <f>(1-VLOOKUP(T$6,'FMI - 2024 Loaded Scale'!$B$5:$DR$24,'Example Application FMI'!$B73+2,FALSE))*S73</f>
        <v>0.38448930138268289</v>
      </c>
      <c r="U73" s="84">
        <f>(1-VLOOKUP(U$6,'FMI - 2024 Loaded Scale'!$B$5:$DR$24,'Example Application FMI'!$B73+2,FALSE))*T73</f>
        <v>0.38431628119706068</v>
      </c>
      <c r="V73" s="84">
        <f>(1-VLOOKUP(V$6,'FMI - 2024 Loaded Scale'!$B$5:$DR$24,'Example Application FMI'!$B73+2,FALSE))*U73</f>
        <v>0.38420098631270155</v>
      </c>
      <c r="W73" s="84">
        <f>(1-VLOOKUP(W$6,'FMI - 2024 Loaded Scale'!$B$5:$DR$24,'Example Application FMI'!$B73+2,FALSE))*V73</f>
        <v>0.38414335616475465</v>
      </c>
      <c r="X73" s="84">
        <f>(1-VLOOKUP(X$6,'FMI - 2024 Loaded Scale'!$B$5:$DR$24,'Example Application FMI'!$B73+2,FALSE))*W73</f>
        <v>0.38414335616475465</v>
      </c>
    </row>
    <row r="74" spans="1:24" x14ac:dyDescent="0.35">
      <c r="A74">
        <f t="shared" si="1"/>
        <v>66</v>
      </c>
      <c r="B74" s="19">
        <f t="shared" si="2"/>
        <v>105</v>
      </c>
      <c r="C74" s="84">
        <v>0.41305000000000003</v>
      </c>
      <c r="D74" s="84">
        <f>+C74*(1-VLOOKUP($B74,'HMI - 2024 Scale'!$A$7:$C$127,2,FALSE))^9.5</f>
        <v>0.40914266026919105</v>
      </c>
      <c r="E74" s="84">
        <f>(1-VLOOKUP(E$6,'FMI - 2024 Loaded Scale'!$B$5:$DR$24,'Example Application FMI'!$B74+2,FALSE))*D74</f>
        <v>0.40883580327398916</v>
      </c>
      <c r="F74" s="84">
        <f>(1-VLOOKUP(F$6,'FMI - 2024 Loaded Scale'!$B$5:$DR$24,'Example Application FMI'!$B74+2,FALSE))*E74</f>
        <v>0.40852917642153364</v>
      </c>
      <c r="G74" s="84">
        <f>(1-VLOOKUP(G$6,'FMI - 2024 Loaded Scale'!$B$5:$DR$24,'Example Application FMI'!$B74+2,FALSE))*F74</f>
        <v>0.40822277953921748</v>
      </c>
      <c r="H74" s="84">
        <f>(1-VLOOKUP(H$6,'FMI - 2024 Loaded Scale'!$B$5:$DR$24,'Example Application FMI'!$B74+2,FALSE))*G74</f>
        <v>0.40791661245456307</v>
      </c>
      <c r="I74" s="84">
        <f>(1-VLOOKUP(I$6,'FMI - 2024 Loaded Scale'!$B$5:$DR$24,'Example Application FMI'!$B74+2,FALSE))*H74</f>
        <v>0.40761067499522213</v>
      </c>
      <c r="J74" s="84">
        <f>(1-VLOOKUP(J$6,'FMI - 2024 Loaded Scale'!$B$5:$DR$24,'Example Application FMI'!$B74+2,FALSE))*I74</f>
        <v>0.40730496698897573</v>
      </c>
      <c r="K74" s="84">
        <f>(1-VLOOKUP(K$6,'FMI - 2024 Loaded Scale'!$B$5:$DR$24,'Example Application FMI'!$B74+2,FALSE))*J74</f>
        <v>0.406999488263734</v>
      </c>
      <c r="L74" s="84">
        <f>(1-VLOOKUP(L$6,'FMI - 2024 Loaded Scale'!$B$5:$DR$24,'Example Application FMI'!$B74+2,FALSE))*K74</f>
        <v>0.40669423864753618</v>
      </c>
      <c r="M74" s="84">
        <f>(1-VLOOKUP(M$6,'FMI - 2024 Loaded Scale'!$B$5:$DR$24,'Example Application FMI'!$B74+2,FALSE))*L74</f>
        <v>0.40638921796855049</v>
      </c>
      <c r="N74" s="84">
        <f>(1-VLOOKUP(N$6,'FMI - 2024 Loaded Scale'!$B$5:$DR$24,'Example Application FMI'!$B74+2,FALSE))*M74</f>
        <v>0.40608442605507405</v>
      </c>
      <c r="O74" s="84">
        <f>(1-VLOOKUP(O$6,'FMI - 2024 Loaded Scale'!$B$5:$DR$24,'Example Application FMI'!$B74+2,FALSE))*N74</f>
        <v>0.40577986273553274</v>
      </c>
      <c r="P74" s="84">
        <f>(1-VLOOKUP(P$6,'FMI - 2024 Loaded Scale'!$B$5:$DR$24,'Example Application FMI'!$B74+2,FALSE))*O74</f>
        <v>0.40547552783848106</v>
      </c>
      <c r="Q74" s="84">
        <f>(1-VLOOKUP(Q$6,'FMI - 2024 Loaded Scale'!$B$5:$DR$24,'Example Application FMI'!$B74+2,FALSE))*P74</f>
        <v>0.40517142119260219</v>
      </c>
      <c r="R74" s="84">
        <f>(1-VLOOKUP(R$6,'FMI - 2024 Loaded Scale'!$B$5:$DR$24,'Example Application FMI'!$B74+2,FALSE))*Q74</f>
        <v>0.40486754262670771</v>
      </c>
      <c r="S74" s="84">
        <f>(1-VLOOKUP(S$6,'FMI - 2024 Loaded Scale'!$B$5:$DR$24,'Example Application FMI'!$B74+2,FALSE))*R74</f>
        <v>0.40456389196973769</v>
      </c>
      <c r="T74" s="84">
        <f>(1-VLOOKUP(T$6,'FMI - 2024 Loaded Scale'!$B$5:$DR$24,'Example Application FMI'!$B74+2,FALSE))*S74</f>
        <v>0.40432115363455584</v>
      </c>
      <c r="U74" s="84">
        <f>(1-VLOOKUP(U$6,'FMI - 2024 Loaded Scale'!$B$5:$DR$24,'Example Application FMI'!$B74+2,FALSE))*T74</f>
        <v>0.40413920911542028</v>
      </c>
      <c r="V74" s="84">
        <f>(1-VLOOKUP(V$6,'FMI - 2024 Loaded Scale'!$B$5:$DR$24,'Example Application FMI'!$B74+2,FALSE))*U74</f>
        <v>0.40401796735268569</v>
      </c>
      <c r="W74" s="84">
        <f>(1-VLOOKUP(W$6,'FMI - 2024 Loaded Scale'!$B$5:$DR$24,'Example Application FMI'!$B74+2,FALSE))*V74</f>
        <v>0.40395736465758281</v>
      </c>
      <c r="X74" s="84">
        <f>(1-VLOOKUP(X$6,'FMI - 2024 Loaded Scale'!$B$5:$DR$24,'Example Application FMI'!$B74+2,FALSE))*W74</f>
        <v>0.40395736465758281</v>
      </c>
    </row>
    <row r="75" spans="1:24" x14ac:dyDescent="0.35">
      <c r="A75">
        <f t="shared" ref="A75:A84" si="3">+A74+1</f>
        <v>67</v>
      </c>
      <c r="B75" s="19">
        <f t="shared" ref="B75:B84" si="4">B74+1</f>
        <v>106</v>
      </c>
      <c r="C75" s="84">
        <v>0.43207999999999996</v>
      </c>
      <c r="D75" s="84">
        <f>+C75*(1-VLOOKUP($B75,'HMI - 2024 Scale'!$A$7:$C$127,2,FALSE))^9.5</f>
        <v>0.42799264168771833</v>
      </c>
      <c r="E75" s="84">
        <f>(1-VLOOKUP(E$6,'FMI - 2024 Loaded Scale'!$B$5:$DR$24,'Example Application FMI'!$B75+2,FALSE))*D75</f>
        <v>0.42767164720645251</v>
      </c>
      <c r="F75" s="84">
        <f>(1-VLOOKUP(F$6,'FMI - 2024 Loaded Scale'!$B$5:$DR$24,'Example Application FMI'!$B75+2,FALSE))*E75</f>
        <v>0.42735089347104765</v>
      </c>
      <c r="G75" s="84">
        <f>(1-VLOOKUP(G$6,'FMI - 2024 Loaded Scale'!$B$5:$DR$24,'Example Application FMI'!$B75+2,FALSE))*F75</f>
        <v>0.42703038030094437</v>
      </c>
      <c r="H75" s="84">
        <f>(1-VLOOKUP(H$6,'FMI - 2024 Loaded Scale'!$B$5:$DR$24,'Example Application FMI'!$B75+2,FALSE))*G75</f>
        <v>0.42671010751571864</v>
      </c>
      <c r="I75" s="84">
        <f>(1-VLOOKUP(I$6,'FMI - 2024 Loaded Scale'!$B$5:$DR$24,'Example Application FMI'!$B75+2,FALSE))*H75</f>
        <v>0.42639007493508185</v>
      </c>
      <c r="J75" s="84">
        <f>(1-VLOOKUP(J$6,'FMI - 2024 Loaded Scale'!$B$5:$DR$24,'Example Application FMI'!$B75+2,FALSE))*I75</f>
        <v>0.4260702823788805</v>
      </c>
      <c r="K75" s="84">
        <f>(1-VLOOKUP(K$6,'FMI - 2024 Loaded Scale'!$B$5:$DR$24,'Example Application FMI'!$B75+2,FALSE))*J75</f>
        <v>0.42575072966709632</v>
      </c>
      <c r="L75" s="84">
        <f>(1-VLOOKUP(L$6,'FMI - 2024 Loaded Scale'!$B$5:$DR$24,'Example Application FMI'!$B75+2,FALSE))*K75</f>
        <v>0.42543141661984596</v>
      </c>
      <c r="M75" s="84">
        <f>(1-VLOOKUP(M$6,'FMI - 2024 Loaded Scale'!$B$5:$DR$24,'Example Application FMI'!$B75+2,FALSE))*L75</f>
        <v>0.42511234305738105</v>
      </c>
      <c r="N75" s="84">
        <f>(1-VLOOKUP(N$6,'FMI - 2024 Loaded Scale'!$B$5:$DR$24,'Example Application FMI'!$B75+2,FALSE))*M75</f>
        <v>0.42479350880008798</v>
      </c>
      <c r="O75" s="84">
        <f>(1-VLOOKUP(O$6,'FMI - 2024 Loaded Scale'!$B$5:$DR$24,'Example Application FMI'!$B75+2,FALSE))*N75</f>
        <v>0.42447491366848789</v>
      </c>
      <c r="P75" s="84">
        <f>(1-VLOOKUP(P$6,'FMI - 2024 Loaded Scale'!$B$5:$DR$24,'Example Application FMI'!$B75+2,FALSE))*O75</f>
        <v>0.4241565574832365</v>
      </c>
      <c r="Q75" s="84">
        <f>(1-VLOOKUP(Q$6,'FMI - 2024 Loaded Scale'!$B$5:$DR$24,'Example Application FMI'!$B75+2,FALSE))*P75</f>
        <v>0.42383844006512406</v>
      </c>
      <c r="R75" s="84">
        <f>(1-VLOOKUP(R$6,'FMI - 2024 Loaded Scale'!$B$5:$DR$24,'Example Application FMI'!$B75+2,FALSE))*Q75</f>
        <v>0.4235205612350752</v>
      </c>
      <c r="S75" s="84">
        <f>(1-VLOOKUP(S$6,'FMI - 2024 Loaded Scale'!$B$5:$DR$24,'Example Application FMI'!$B75+2,FALSE))*R75</f>
        <v>0.4232029208141489</v>
      </c>
      <c r="T75" s="84">
        <f>(1-VLOOKUP(T$6,'FMI - 2024 Loaded Scale'!$B$5:$DR$24,'Example Application FMI'!$B75+2,FALSE))*S75</f>
        <v>0.42294899906166039</v>
      </c>
      <c r="U75" s="84">
        <f>(1-VLOOKUP(U$6,'FMI - 2024 Loaded Scale'!$B$5:$DR$24,'Example Application FMI'!$B75+2,FALSE))*T75</f>
        <v>0.42275867201208267</v>
      </c>
      <c r="V75" s="84">
        <f>(1-VLOOKUP(V$6,'FMI - 2024 Loaded Scale'!$B$5:$DR$24,'Example Application FMI'!$B75+2,FALSE))*U75</f>
        <v>0.42263184441047907</v>
      </c>
      <c r="W75" s="84">
        <f>(1-VLOOKUP(W$6,'FMI - 2024 Loaded Scale'!$B$5:$DR$24,'Example Application FMI'!$B75+2,FALSE))*V75</f>
        <v>0.42256844963381751</v>
      </c>
      <c r="X75" s="84">
        <f>(1-VLOOKUP(X$6,'FMI - 2024 Loaded Scale'!$B$5:$DR$24,'Example Application FMI'!$B75+2,FALSE))*W75</f>
        <v>0.42256844963381751</v>
      </c>
    </row>
    <row r="76" spans="1:24" x14ac:dyDescent="0.35">
      <c r="A76">
        <f t="shared" si="3"/>
        <v>68</v>
      </c>
      <c r="B76" s="19">
        <f t="shared" si="4"/>
        <v>107</v>
      </c>
      <c r="C76" s="84">
        <v>0.44950999999999997</v>
      </c>
      <c r="D76" s="84">
        <f>+C76*(1-VLOOKUP($B76,'HMI - 2024 Scale'!$A$7:$C$127,2,FALSE))^9.5</f>
        <v>0.44525775866748346</v>
      </c>
      <c r="E76" s="84">
        <f>(1-VLOOKUP(E$6,'FMI - 2024 Loaded Scale'!$B$5:$DR$24,'Example Application FMI'!$B76+2,FALSE))*D76</f>
        <v>0.44492381534848285</v>
      </c>
      <c r="F76" s="84">
        <f>(1-VLOOKUP(F$6,'FMI - 2024 Loaded Scale'!$B$5:$DR$24,'Example Application FMI'!$B76+2,FALSE))*E76</f>
        <v>0.4445901224869715</v>
      </c>
      <c r="G76" s="84">
        <f>(1-VLOOKUP(G$6,'FMI - 2024 Loaded Scale'!$B$5:$DR$24,'Example Application FMI'!$B76+2,FALSE))*F76</f>
        <v>0.44425667989510625</v>
      </c>
      <c r="H76" s="84">
        <f>(1-VLOOKUP(H$6,'FMI - 2024 Loaded Scale'!$B$5:$DR$24,'Example Application FMI'!$B76+2,FALSE))*G76</f>
        <v>0.44392348738518489</v>
      </c>
      <c r="I76" s="84">
        <f>(1-VLOOKUP(I$6,'FMI - 2024 Loaded Scale'!$B$5:$DR$24,'Example Application FMI'!$B76+2,FALSE))*H76</f>
        <v>0.44359054476964599</v>
      </c>
      <c r="J76" s="84">
        <f>(1-VLOOKUP(J$6,'FMI - 2024 Loaded Scale'!$B$5:$DR$24,'Example Application FMI'!$B76+2,FALSE))*I76</f>
        <v>0.44325785186106875</v>
      </c>
      <c r="K76" s="84">
        <f>(1-VLOOKUP(K$6,'FMI - 2024 Loaded Scale'!$B$5:$DR$24,'Example Application FMI'!$B76+2,FALSE))*J76</f>
        <v>0.44292540847217293</v>
      </c>
      <c r="L76" s="84">
        <f>(1-VLOOKUP(L$6,'FMI - 2024 Loaded Scale'!$B$5:$DR$24,'Example Application FMI'!$B76+2,FALSE))*K76</f>
        <v>0.44259321441581878</v>
      </c>
      <c r="M76" s="84">
        <f>(1-VLOOKUP(M$6,'FMI - 2024 Loaded Scale'!$B$5:$DR$24,'Example Application FMI'!$B76+2,FALSE))*L76</f>
        <v>0.44226126950500688</v>
      </c>
      <c r="N76" s="84">
        <f>(1-VLOOKUP(N$6,'FMI - 2024 Loaded Scale'!$B$5:$DR$24,'Example Application FMI'!$B76+2,FALSE))*M76</f>
        <v>0.4419295735528781</v>
      </c>
      <c r="O76" s="84">
        <f>(1-VLOOKUP(O$6,'FMI - 2024 Loaded Scale'!$B$5:$DR$24,'Example Application FMI'!$B76+2,FALSE))*N76</f>
        <v>0.44159812637271345</v>
      </c>
      <c r="P76" s="84">
        <f>(1-VLOOKUP(P$6,'FMI - 2024 Loaded Scale'!$B$5:$DR$24,'Example Application FMI'!$B76+2,FALSE))*O76</f>
        <v>0.44126692777793391</v>
      </c>
      <c r="Q76" s="84">
        <f>(1-VLOOKUP(Q$6,'FMI - 2024 Loaded Scale'!$B$5:$DR$24,'Example Application FMI'!$B76+2,FALSE))*P76</f>
        <v>0.44093597758210046</v>
      </c>
      <c r="R76" s="84">
        <f>(1-VLOOKUP(R$6,'FMI - 2024 Loaded Scale'!$B$5:$DR$24,'Example Application FMI'!$B76+2,FALSE))*Q76</f>
        <v>0.44060527559891388</v>
      </c>
      <c r="S76" s="84">
        <f>(1-VLOOKUP(S$6,'FMI - 2024 Loaded Scale'!$B$5:$DR$24,'Example Application FMI'!$B76+2,FALSE))*R76</f>
        <v>0.44027482164221471</v>
      </c>
      <c r="T76" s="84">
        <f>(1-VLOOKUP(T$6,'FMI - 2024 Loaded Scale'!$B$5:$DR$24,'Example Application FMI'!$B76+2,FALSE))*S76</f>
        <v>0.44001065674922935</v>
      </c>
      <c r="U76" s="84">
        <f>(1-VLOOKUP(U$6,'FMI - 2024 Loaded Scale'!$B$5:$DR$24,'Example Application FMI'!$B76+2,FALSE))*T76</f>
        <v>0.43981265195369224</v>
      </c>
      <c r="V76" s="84">
        <f>(1-VLOOKUP(V$6,'FMI - 2024 Loaded Scale'!$B$5:$DR$24,'Example Application FMI'!$B76+2,FALSE))*U76</f>
        <v>0.43968070815810611</v>
      </c>
      <c r="W76" s="84">
        <f>(1-VLOOKUP(W$6,'FMI - 2024 Loaded Scale'!$B$5:$DR$24,'Example Application FMI'!$B76+2,FALSE))*V76</f>
        <v>0.43961475605188238</v>
      </c>
      <c r="X76" s="84">
        <f>(1-VLOOKUP(X$6,'FMI - 2024 Loaded Scale'!$B$5:$DR$24,'Example Application FMI'!$B76+2,FALSE))*W76</f>
        <v>0.43961475605188238</v>
      </c>
    </row>
    <row r="77" spans="1:24" x14ac:dyDescent="0.35">
      <c r="A77">
        <f t="shared" si="3"/>
        <v>69</v>
      </c>
      <c r="B77" s="19">
        <f t="shared" si="4"/>
        <v>108</v>
      </c>
      <c r="C77" s="84">
        <v>0.46498</v>
      </c>
      <c r="D77" s="84">
        <f>+C77*(1-VLOOKUP($B77,'HMI - 2024 Scale'!$A$7:$C$127,2,FALSE))^9.5</f>
        <v>0.46058141670976505</v>
      </c>
      <c r="E77" s="84">
        <f>(1-VLOOKUP(E$6,'FMI - 2024 Loaded Scale'!$B$5:$DR$24,'Example Application FMI'!$B77+2,FALSE))*D77</f>
        <v>0.4602359806472327</v>
      </c>
      <c r="F77" s="84">
        <f>(1-VLOOKUP(F$6,'FMI - 2024 Loaded Scale'!$B$5:$DR$24,'Example Application FMI'!$B77+2,FALSE))*E77</f>
        <v>0.45989080366174728</v>
      </c>
      <c r="G77" s="84">
        <f>(1-VLOOKUP(G$6,'FMI - 2024 Loaded Scale'!$B$5:$DR$24,'Example Application FMI'!$B77+2,FALSE))*F77</f>
        <v>0.45954588555900094</v>
      </c>
      <c r="H77" s="84">
        <f>(1-VLOOKUP(H$6,'FMI - 2024 Loaded Scale'!$B$5:$DR$24,'Example Application FMI'!$B77+2,FALSE))*G77</f>
        <v>0.45920122614483166</v>
      </c>
      <c r="I77" s="84">
        <f>(1-VLOOKUP(I$6,'FMI - 2024 Loaded Scale'!$B$5:$DR$24,'Example Application FMI'!$B77+2,FALSE))*H77</f>
        <v>0.45885682522522303</v>
      </c>
      <c r="J77" s="84">
        <f>(1-VLOOKUP(J$6,'FMI - 2024 Loaded Scale'!$B$5:$DR$24,'Example Application FMI'!$B77+2,FALSE))*I77</f>
        <v>0.45851268260630412</v>
      </c>
      <c r="K77" s="84">
        <f>(1-VLOOKUP(K$6,'FMI - 2024 Loaded Scale'!$B$5:$DR$24,'Example Application FMI'!$B77+2,FALSE))*J77</f>
        <v>0.45816879809434941</v>
      </c>
      <c r="L77" s="84">
        <f>(1-VLOOKUP(L$6,'FMI - 2024 Loaded Scale'!$B$5:$DR$24,'Example Application FMI'!$B77+2,FALSE))*K77</f>
        <v>0.45782517149577862</v>
      </c>
      <c r="M77" s="84">
        <f>(1-VLOOKUP(M$6,'FMI - 2024 Loaded Scale'!$B$5:$DR$24,'Example Application FMI'!$B77+2,FALSE))*L77</f>
        <v>0.45748180261715676</v>
      </c>
      <c r="N77" s="84">
        <f>(1-VLOOKUP(N$6,'FMI - 2024 Loaded Scale'!$B$5:$DR$24,'Example Application FMI'!$B77+2,FALSE))*M77</f>
        <v>0.45713869126519391</v>
      </c>
      <c r="O77" s="84">
        <f>(1-VLOOKUP(O$6,'FMI - 2024 Loaded Scale'!$B$5:$DR$24,'Example Application FMI'!$B77+2,FALSE))*N77</f>
        <v>0.456795837246745</v>
      </c>
      <c r="P77" s="84">
        <f>(1-VLOOKUP(P$6,'FMI - 2024 Loaded Scale'!$B$5:$DR$24,'Example Application FMI'!$B77+2,FALSE))*O77</f>
        <v>0.45645324036880991</v>
      </c>
      <c r="Q77" s="84">
        <f>(1-VLOOKUP(Q$6,'FMI - 2024 Loaded Scale'!$B$5:$DR$24,'Example Application FMI'!$B77+2,FALSE))*P77</f>
        <v>0.45611090043853331</v>
      </c>
      <c r="R77" s="84">
        <f>(1-VLOOKUP(R$6,'FMI - 2024 Loaded Scale'!$B$5:$DR$24,'Example Application FMI'!$B77+2,FALSE))*Q77</f>
        <v>0.4557688172632044</v>
      </c>
      <c r="S77" s="84">
        <f>(1-VLOOKUP(S$6,'FMI - 2024 Loaded Scale'!$B$5:$DR$24,'Example Application FMI'!$B77+2,FALSE))*R77</f>
        <v>0.45542699065025699</v>
      </c>
      <c r="T77" s="84">
        <f>(1-VLOOKUP(T$6,'FMI - 2024 Loaded Scale'!$B$5:$DR$24,'Example Application FMI'!$B77+2,FALSE))*S77</f>
        <v>0.45515373445586682</v>
      </c>
      <c r="U77" s="84">
        <f>(1-VLOOKUP(U$6,'FMI - 2024 Loaded Scale'!$B$5:$DR$24,'Example Application FMI'!$B77+2,FALSE))*T77</f>
        <v>0.45494891527536169</v>
      </c>
      <c r="V77" s="84">
        <f>(1-VLOOKUP(V$6,'FMI - 2024 Loaded Scale'!$B$5:$DR$24,'Example Application FMI'!$B77+2,FALSE))*U77</f>
        <v>0.45481243060077908</v>
      </c>
      <c r="W77" s="84">
        <f>(1-VLOOKUP(W$6,'FMI - 2024 Loaded Scale'!$B$5:$DR$24,'Example Application FMI'!$B77+2,FALSE))*V77</f>
        <v>0.45474420873618898</v>
      </c>
      <c r="X77" s="84">
        <f>(1-VLOOKUP(X$6,'FMI - 2024 Loaded Scale'!$B$5:$DR$24,'Example Application FMI'!$B77+2,FALSE))*W77</f>
        <v>0.45474420873618898</v>
      </c>
    </row>
    <row r="78" spans="1:24" x14ac:dyDescent="0.35">
      <c r="A78">
        <f t="shared" si="3"/>
        <v>70</v>
      </c>
      <c r="B78" s="19">
        <f t="shared" si="4"/>
        <v>109</v>
      </c>
      <c r="C78" s="84">
        <v>0.47811999999999999</v>
      </c>
      <c r="D78" s="84">
        <f>+C78*(1-VLOOKUP($B78,'HMI - 2024 Scale'!$A$7:$C$127,2,FALSE))^9.5</f>
        <v>0.47359711591309916</v>
      </c>
      <c r="E78" s="84">
        <f>(1-VLOOKUP(E$6,'FMI - 2024 Loaded Scale'!$B$5:$DR$24,'Example Application FMI'!$B78+2,FALSE))*D78</f>
        <v>0.47324191807616434</v>
      </c>
      <c r="F78" s="84">
        <f>(1-VLOOKUP(F$6,'FMI - 2024 Loaded Scale'!$B$5:$DR$24,'Example Application FMI'!$B78+2,FALSE))*E78</f>
        <v>0.4728869866376072</v>
      </c>
      <c r="G78" s="84">
        <f>(1-VLOOKUP(G$6,'FMI - 2024 Loaded Scale'!$B$5:$DR$24,'Example Application FMI'!$B78+2,FALSE))*F78</f>
        <v>0.47253232139762896</v>
      </c>
      <c r="H78" s="84">
        <f>(1-VLOOKUP(H$6,'FMI - 2024 Loaded Scale'!$B$5:$DR$24,'Example Application FMI'!$B78+2,FALSE))*G78</f>
        <v>0.47217792215658072</v>
      </c>
      <c r="I78" s="84">
        <f>(1-VLOOKUP(I$6,'FMI - 2024 Loaded Scale'!$B$5:$DR$24,'Example Application FMI'!$B78+2,FALSE))*H78</f>
        <v>0.47182378871496328</v>
      </c>
      <c r="J78" s="84">
        <f>(1-VLOOKUP(J$6,'FMI - 2024 Loaded Scale'!$B$5:$DR$24,'Example Application FMI'!$B78+2,FALSE))*I78</f>
        <v>0.47146992087342704</v>
      </c>
      <c r="K78" s="84">
        <f>(1-VLOOKUP(K$6,'FMI - 2024 Loaded Scale'!$B$5:$DR$24,'Example Application FMI'!$B78+2,FALSE))*J78</f>
        <v>0.47111631843277196</v>
      </c>
      <c r="L78" s="84">
        <f>(1-VLOOKUP(L$6,'FMI - 2024 Loaded Scale'!$B$5:$DR$24,'Example Application FMI'!$B78+2,FALSE))*K78</f>
        <v>0.47076298119394738</v>
      </c>
      <c r="M78" s="84">
        <f>(1-VLOOKUP(M$6,'FMI - 2024 Loaded Scale'!$B$5:$DR$24,'Example Application FMI'!$B78+2,FALSE))*L78</f>
        <v>0.4704099089580519</v>
      </c>
      <c r="N78" s="84">
        <f>(1-VLOOKUP(N$6,'FMI - 2024 Loaded Scale'!$B$5:$DR$24,'Example Application FMI'!$B78+2,FALSE))*M78</f>
        <v>0.47005710152633334</v>
      </c>
      <c r="O78" s="84">
        <f>(1-VLOOKUP(O$6,'FMI - 2024 Loaded Scale'!$B$5:$DR$24,'Example Application FMI'!$B78+2,FALSE))*N78</f>
        <v>0.46970455870018857</v>
      </c>
      <c r="P78" s="84">
        <f>(1-VLOOKUP(P$6,'FMI - 2024 Loaded Scale'!$B$5:$DR$24,'Example Application FMI'!$B78+2,FALSE))*O78</f>
        <v>0.46935228028116344</v>
      </c>
      <c r="Q78" s="84">
        <f>(1-VLOOKUP(Q$6,'FMI - 2024 Loaded Scale'!$B$5:$DR$24,'Example Application FMI'!$B78+2,FALSE))*P78</f>
        <v>0.46900026607095258</v>
      </c>
      <c r="R78" s="84">
        <f>(1-VLOOKUP(R$6,'FMI - 2024 Loaded Scale'!$B$5:$DR$24,'Example Application FMI'!$B78+2,FALSE))*Q78</f>
        <v>0.46864851587139933</v>
      </c>
      <c r="S78" s="84">
        <f>(1-VLOOKUP(S$6,'FMI - 2024 Loaded Scale'!$B$5:$DR$24,'Example Application FMI'!$B78+2,FALSE))*R78</f>
        <v>0.46829702948449575</v>
      </c>
      <c r="T78" s="84">
        <f>(1-VLOOKUP(T$6,'FMI - 2024 Loaded Scale'!$B$5:$DR$24,'Example Application FMI'!$B78+2,FALSE))*S78</f>
        <v>0.46801605126680501</v>
      </c>
      <c r="U78" s="84">
        <f>(1-VLOOKUP(U$6,'FMI - 2024 Loaded Scale'!$B$5:$DR$24,'Example Application FMI'!$B78+2,FALSE))*T78</f>
        <v>0.46780544404373497</v>
      </c>
      <c r="V78" s="84">
        <f>(1-VLOOKUP(V$6,'FMI - 2024 Loaded Scale'!$B$5:$DR$24,'Example Application FMI'!$B78+2,FALSE))*U78</f>
        <v>0.46766510241052189</v>
      </c>
      <c r="W78" s="84">
        <f>(1-VLOOKUP(W$6,'FMI - 2024 Loaded Scale'!$B$5:$DR$24,'Example Application FMI'!$B78+2,FALSE))*V78</f>
        <v>0.46759495264516032</v>
      </c>
      <c r="X78" s="84">
        <f>(1-VLOOKUP(X$6,'FMI - 2024 Loaded Scale'!$B$5:$DR$24,'Example Application FMI'!$B78+2,FALSE))*W78</f>
        <v>0.46759495264516032</v>
      </c>
    </row>
    <row r="79" spans="1:24" x14ac:dyDescent="0.35">
      <c r="A79">
        <f t="shared" si="3"/>
        <v>71</v>
      </c>
      <c r="B79" s="19">
        <f t="shared" si="4"/>
        <v>110</v>
      </c>
      <c r="C79" s="84">
        <v>0.48857</v>
      </c>
      <c r="D79" s="84">
        <f>+C79*(1-VLOOKUP($B79,'HMI - 2024 Scale'!$A$7:$C$127,2,FALSE))^9.5</f>
        <v>0.48394826177876449</v>
      </c>
      <c r="E79" s="84">
        <f>(1-VLOOKUP(E$6,'FMI - 2024 Loaded Scale'!$B$5:$DR$24,'Example Application FMI'!$B79+2,FALSE))*D79</f>
        <v>0.48358530058243038</v>
      </c>
      <c r="F79" s="84">
        <f>(1-VLOOKUP(F$6,'FMI - 2024 Loaded Scale'!$B$5:$DR$24,'Example Application FMI'!$B79+2,FALSE))*E79</f>
        <v>0.48322261160699354</v>
      </c>
      <c r="G79" s="84">
        <f>(1-VLOOKUP(G$6,'FMI - 2024 Loaded Scale'!$B$5:$DR$24,'Example Application FMI'!$B79+2,FALSE))*F79</f>
        <v>0.48286019464828828</v>
      </c>
      <c r="H79" s="84">
        <f>(1-VLOOKUP(H$6,'FMI - 2024 Loaded Scale'!$B$5:$DR$24,'Example Application FMI'!$B79+2,FALSE))*G79</f>
        <v>0.48249804950230207</v>
      </c>
      <c r="I79" s="84">
        <f>(1-VLOOKUP(I$6,'FMI - 2024 Loaded Scale'!$B$5:$DR$24,'Example Application FMI'!$B79+2,FALSE))*H79</f>
        <v>0.48213617596517533</v>
      </c>
      <c r="J79" s="84">
        <f>(1-VLOOKUP(J$6,'FMI - 2024 Loaded Scale'!$B$5:$DR$24,'Example Application FMI'!$B79+2,FALSE))*I79</f>
        <v>0.48177457383320144</v>
      </c>
      <c r="K79" s="84">
        <f>(1-VLOOKUP(K$6,'FMI - 2024 Loaded Scale'!$B$5:$DR$24,'Example Application FMI'!$B79+2,FALSE))*J79</f>
        <v>0.4814132429028265</v>
      </c>
      <c r="L79" s="84">
        <f>(1-VLOOKUP(L$6,'FMI - 2024 Loaded Scale'!$B$5:$DR$24,'Example Application FMI'!$B79+2,FALSE))*K79</f>
        <v>0.48105218297064939</v>
      </c>
      <c r="M79" s="84">
        <f>(1-VLOOKUP(M$6,'FMI - 2024 Loaded Scale'!$B$5:$DR$24,'Example Application FMI'!$B79+2,FALSE))*L79</f>
        <v>0.48069139383342141</v>
      </c>
      <c r="N79" s="84">
        <f>(1-VLOOKUP(N$6,'FMI - 2024 Loaded Scale'!$B$5:$DR$24,'Example Application FMI'!$B79+2,FALSE))*M79</f>
        <v>0.48033087528804636</v>
      </c>
      <c r="O79" s="84">
        <f>(1-VLOOKUP(O$6,'FMI - 2024 Loaded Scale'!$B$5:$DR$24,'Example Application FMI'!$B79+2,FALSE))*N79</f>
        <v>0.47997062713158029</v>
      </c>
      <c r="P79" s="84">
        <f>(1-VLOOKUP(P$6,'FMI - 2024 Loaded Scale'!$B$5:$DR$24,'Example Application FMI'!$B79+2,FALSE))*O79</f>
        <v>0.47961064916123158</v>
      </c>
      <c r="Q79" s="84">
        <f>(1-VLOOKUP(Q$6,'FMI - 2024 Loaded Scale'!$B$5:$DR$24,'Example Application FMI'!$B79+2,FALSE))*P79</f>
        <v>0.47925094117436062</v>
      </c>
      <c r="R79" s="84">
        <f>(1-VLOOKUP(R$6,'FMI - 2024 Loaded Scale'!$B$5:$DR$24,'Example Application FMI'!$B79+2,FALSE))*Q79</f>
        <v>0.47889150296847982</v>
      </c>
      <c r="S79" s="84">
        <f>(1-VLOOKUP(S$6,'FMI - 2024 Loaded Scale'!$B$5:$DR$24,'Example Application FMI'!$B79+2,FALSE))*R79</f>
        <v>0.47853233434125347</v>
      </c>
      <c r="T79" s="84">
        <f>(1-VLOOKUP(T$6,'FMI - 2024 Loaded Scale'!$B$5:$DR$24,'Example Application FMI'!$B79+2,FALSE))*S79</f>
        <v>0.4782452149406487</v>
      </c>
      <c r="U79" s="84">
        <f>(1-VLOOKUP(U$6,'FMI - 2024 Loaded Scale'!$B$5:$DR$24,'Example Application FMI'!$B79+2,FALSE))*T79</f>
        <v>0.47803000459392542</v>
      </c>
      <c r="V79" s="84">
        <f>(1-VLOOKUP(V$6,'FMI - 2024 Loaded Scale'!$B$5:$DR$24,'Example Application FMI'!$B79+2,FALSE))*U79</f>
        <v>0.47788659559254726</v>
      </c>
      <c r="W79" s="84">
        <f>(1-VLOOKUP(W$6,'FMI - 2024 Loaded Scale'!$B$5:$DR$24,'Example Application FMI'!$B79+2,FALSE))*V79</f>
        <v>0.47781491260320841</v>
      </c>
      <c r="X79" s="84">
        <f>(1-VLOOKUP(X$6,'FMI - 2024 Loaded Scale'!$B$5:$DR$24,'Example Application FMI'!$B79+2,FALSE))*W79</f>
        <v>0.47781491260320841</v>
      </c>
    </row>
    <row r="80" spans="1:24" x14ac:dyDescent="0.35">
      <c r="A80">
        <f t="shared" si="3"/>
        <v>72</v>
      </c>
      <c r="B80" s="19">
        <f t="shared" si="4"/>
        <v>111</v>
      </c>
      <c r="C80" s="84">
        <v>0.49595</v>
      </c>
      <c r="D80" s="84">
        <f>+C80*(1-VLOOKUP($B80,'HMI - 2024 Scale'!$A$7:$C$127,2,FALSE))^9.5</f>
        <v>0.49125844900255489</v>
      </c>
      <c r="E80" s="84">
        <f>(1-VLOOKUP(E$6,'FMI - 2024 Loaded Scale'!$B$5:$DR$24,'Example Application FMI'!$B80+2,FALSE))*D80</f>
        <v>0.49089000516580295</v>
      </c>
      <c r="F80" s="84">
        <f>(1-VLOOKUP(F$6,'FMI - 2024 Loaded Scale'!$B$5:$DR$24,'Example Application FMI'!$B80+2,FALSE))*E80</f>
        <v>0.49052183766192858</v>
      </c>
      <c r="G80" s="84">
        <f>(1-VLOOKUP(G$6,'FMI - 2024 Loaded Scale'!$B$5:$DR$24,'Example Application FMI'!$B80+2,FALSE))*F80</f>
        <v>0.49015394628368214</v>
      </c>
      <c r="H80" s="84">
        <f>(1-VLOOKUP(H$6,'FMI - 2024 Loaded Scale'!$B$5:$DR$24,'Example Application FMI'!$B80+2,FALSE))*G80</f>
        <v>0.48978633082396938</v>
      </c>
      <c r="I80" s="84">
        <f>(1-VLOOKUP(I$6,'FMI - 2024 Loaded Scale'!$B$5:$DR$24,'Example Application FMI'!$B80+2,FALSE))*H80</f>
        <v>0.48941899107585141</v>
      </c>
      <c r="J80" s="84">
        <f>(1-VLOOKUP(J$6,'FMI - 2024 Loaded Scale'!$B$5:$DR$24,'Example Application FMI'!$B80+2,FALSE))*I80</f>
        <v>0.4890519268325445</v>
      </c>
      <c r="K80" s="84">
        <f>(1-VLOOKUP(K$6,'FMI - 2024 Loaded Scale'!$B$5:$DR$24,'Example Application FMI'!$B80+2,FALSE))*J80</f>
        <v>0.48868513788742007</v>
      </c>
      <c r="L80" s="84">
        <f>(1-VLOOKUP(L$6,'FMI - 2024 Loaded Scale'!$B$5:$DR$24,'Example Application FMI'!$B80+2,FALSE))*K80</f>
        <v>0.4883186240340045</v>
      </c>
      <c r="M80" s="84">
        <f>(1-VLOOKUP(M$6,'FMI - 2024 Loaded Scale'!$B$5:$DR$24,'Example Application FMI'!$B80+2,FALSE))*L80</f>
        <v>0.48795238506597899</v>
      </c>
      <c r="N80" s="84">
        <f>(1-VLOOKUP(N$6,'FMI - 2024 Loaded Scale'!$B$5:$DR$24,'Example Application FMI'!$B80+2,FALSE))*M80</f>
        <v>0.48758642077717951</v>
      </c>
      <c r="O80" s="84">
        <f>(1-VLOOKUP(O$6,'FMI - 2024 Loaded Scale'!$B$5:$DR$24,'Example Application FMI'!$B80+2,FALSE))*N80</f>
        <v>0.48722073096159663</v>
      </c>
      <c r="P80" s="84">
        <f>(1-VLOOKUP(P$6,'FMI - 2024 Loaded Scale'!$B$5:$DR$24,'Example Application FMI'!$B80+2,FALSE))*O80</f>
        <v>0.4868553154133754</v>
      </c>
      <c r="Q80" s="84">
        <f>(1-VLOOKUP(Q$6,'FMI - 2024 Loaded Scale'!$B$5:$DR$24,'Example Application FMI'!$B80+2,FALSE))*P80</f>
        <v>0.48649017392681537</v>
      </c>
      <c r="R80" s="84">
        <f>(1-VLOOKUP(R$6,'FMI - 2024 Loaded Scale'!$B$5:$DR$24,'Example Application FMI'!$B80+2,FALSE))*Q80</f>
        <v>0.48612530629637024</v>
      </c>
      <c r="S80" s="84">
        <f>(1-VLOOKUP(S$6,'FMI - 2024 Loaded Scale'!$B$5:$DR$24,'Example Application FMI'!$B80+2,FALSE))*R80</f>
        <v>0.48576071231664797</v>
      </c>
      <c r="T80" s="84">
        <f>(1-VLOOKUP(T$6,'FMI - 2024 Loaded Scale'!$B$5:$DR$24,'Example Application FMI'!$B80+2,FALSE))*S80</f>
        <v>0.48546925588925793</v>
      </c>
      <c r="U80" s="84">
        <f>(1-VLOOKUP(U$6,'FMI - 2024 Loaded Scale'!$B$5:$DR$24,'Example Application FMI'!$B80+2,FALSE))*T80</f>
        <v>0.48525079472410781</v>
      </c>
      <c r="V80" s="84">
        <f>(1-VLOOKUP(V$6,'FMI - 2024 Loaded Scale'!$B$5:$DR$24,'Example Application FMI'!$B80+2,FALSE))*U80</f>
        <v>0.48510521948569058</v>
      </c>
      <c r="W80" s="84">
        <f>(1-VLOOKUP(W$6,'FMI - 2024 Loaded Scale'!$B$5:$DR$24,'Example Application FMI'!$B80+2,FALSE))*V80</f>
        <v>0.48503245370276771</v>
      </c>
      <c r="X80" s="84">
        <f>(1-VLOOKUP(X$6,'FMI - 2024 Loaded Scale'!$B$5:$DR$24,'Example Application FMI'!$B80+2,FALSE))*W80</f>
        <v>0.48503245370276771</v>
      </c>
    </row>
    <row r="81" spans="1:24" x14ac:dyDescent="0.35">
      <c r="A81">
        <f t="shared" si="3"/>
        <v>73</v>
      </c>
      <c r="B81" s="19">
        <f t="shared" si="4"/>
        <v>112</v>
      </c>
      <c r="C81" s="84">
        <v>0.5</v>
      </c>
      <c r="D81" s="84">
        <f>+C81*(1-VLOOKUP($B81,'HMI - 2024 Scale'!$A$7:$C$127,2,FALSE))^9.5</f>
        <v>0.49527013711317158</v>
      </c>
      <c r="E81" s="84">
        <f>(1-VLOOKUP(E$6,'FMI - 2024 Loaded Scale'!$B$5:$DR$24,'Example Application FMI'!$B81+2,FALSE))*D81</f>
        <v>0.49489868451033669</v>
      </c>
      <c r="F81" s="84">
        <f>(1-VLOOKUP(F$6,'FMI - 2024 Loaded Scale'!$B$5:$DR$24,'Example Application FMI'!$B81+2,FALSE))*E81</f>
        <v>0.49452751049695393</v>
      </c>
      <c r="G81" s="84">
        <f>(1-VLOOKUP(G$6,'FMI - 2024 Loaded Scale'!$B$5:$DR$24,'Example Application FMI'!$B81+2,FALSE))*F81</f>
        <v>0.49415661486408119</v>
      </c>
      <c r="H81" s="84">
        <f>(1-VLOOKUP(H$6,'FMI - 2024 Loaded Scale'!$B$5:$DR$24,'Example Application FMI'!$B81+2,FALSE))*G81</f>
        <v>0.49378599740293311</v>
      </c>
      <c r="I81" s="84">
        <f>(1-VLOOKUP(I$6,'FMI - 2024 Loaded Scale'!$B$5:$DR$24,'Example Application FMI'!$B81+2,FALSE))*H81</f>
        <v>0.4934156579048809</v>
      </c>
      <c r="J81" s="84">
        <f>(1-VLOOKUP(J$6,'FMI - 2024 Loaded Scale'!$B$5:$DR$24,'Example Application FMI'!$B81+2,FALSE))*I81</f>
        <v>0.49304559616145222</v>
      </c>
      <c r="K81" s="84">
        <f>(1-VLOOKUP(K$6,'FMI - 2024 Loaded Scale'!$B$5:$DR$24,'Example Application FMI'!$B81+2,FALSE))*J81</f>
        <v>0.49267581196433113</v>
      </c>
      <c r="L81" s="84">
        <f>(1-VLOOKUP(L$6,'FMI - 2024 Loaded Scale'!$B$5:$DR$24,'Example Application FMI'!$B81+2,FALSE))*K81</f>
        <v>0.49230630510535789</v>
      </c>
      <c r="M81" s="84">
        <f>(1-VLOOKUP(M$6,'FMI - 2024 Loaded Scale'!$B$5:$DR$24,'Example Application FMI'!$B81+2,FALSE))*L81</f>
        <v>0.49193707537652887</v>
      </c>
      <c r="N81" s="84">
        <f>(1-VLOOKUP(N$6,'FMI - 2024 Loaded Scale'!$B$5:$DR$24,'Example Application FMI'!$B81+2,FALSE))*M81</f>
        <v>0.49156812256999644</v>
      </c>
      <c r="O81" s="84">
        <f>(1-VLOOKUP(O$6,'FMI - 2024 Loaded Scale'!$B$5:$DR$24,'Example Application FMI'!$B81+2,FALSE))*N81</f>
        <v>0.4911994464780689</v>
      </c>
      <c r="P81" s="84">
        <f>(1-VLOOKUP(P$6,'FMI - 2024 Loaded Scale'!$B$5:$DR$24,'Example Application FMI'!$B81+2,FALSE))*O81</f>
        <v>0.49083104689321033</v>
      </c>
      <c r="Q81" s="84">
        <f>(1-VLOOKUP(Q$6,'FMI - 2024 Loaded Scale'!$B$5:$DR$24,'Example Application FMI'!$B81+2,FALSE))*P81</f>
        <v>0.49046292360804039</v>
      </c>
      <c r="R81" s="84">
        <f>(1-VLOOKUP(R$6,'FMI - 2024 Loaded Scale'!$B$5:$DR$24,'Example Application FMI'!$B81+2,FALSE))*Q81</f>
        <v>0.49009507641533434</v>
      </c>
      <c r="S81" s="84">
        <f>(1-VLOOKUP(S$6,'FMI - 2024 Loaded Scale'!$B$5:$DR$24,'Example Application FMI'!$B81+2,FALSE))*R81</f>
        <v>0.48972750510802282</v>
      </c>
      <c r="T81" s="84">
        <f>(1-VLOOKUP(T$6,'FMI - 2024 Loaded Scale'!$B$5:$DR$24,'Example Application FMI'!$B81+2,FALSE))*S81</f>
        <v>0.48943366860495796</v>
      </c>
      <c r="U81" s="84">
        <f>(1-VLOOKUP(U$6,'FMI - 2024 Loaded Scale'!$B$5:$DR$24,'Example Application FMI'!$B81+2,FALSE))*T81</f>
        <v>0.48921342345408575</v>
      </c>
      <c r="V81" s="84">
        <f>(1-VLOOKUP(V$6,'FMI - 2024 Loaded Scale'!$B$5:$DR$24,'Example Application FMI'!$B81+2,FALSE))*U81</f>
        <v>0.48906665942704952</v>
      </c>
      <c r="W81" s="84">
        <f>(1-VLOOKUP(W$6,'FMI - 2024 Loaded Scale'!$B$5:$DR$24,'Example Application FMI'!$B81+2,FALSE))*V81</f>
        <v>0.48899329942813546</v>
      </c>
      <c r="X81" s="84">
        <f>(1-VLOOKUP(X$6,'FMI - 2024 Loaded Scale'!$B$5:$DR$24,'Example Application FMI'!$B81+2,FALSE))*W81</f>
        <v>0.48899329942813546</v>
      </c>
    </row>
    <row r="82" spans="1:24" x14ac:dyDescent="0.35">
      <c r="A82">
        <f t="shared" si="3"/>
        <v>74</v>
      </c>
      <c r="B82" s="19">
        <f t="shared" si="4"/>
        <v>113</v>
      </c>
      <c r="C82" s="84">
        <v>0.5</v>
      </c>
      <c r="D82" s="84">
        <f>+C82*(1-VLOOKUP($B82,'HMI - 2024 Scale'!$A$7:$C$127,2,FALSE))^9.5</f>
        <v>0.49527013711317158</v>
      </c>
      <c r="E82" s="84">
        <f>(1-VLOOKUP(E$6,'FMI - 2024 Loaded Scale'!$B$5:$DR$24,'Example Application FMI'!$B82+2,FALSE))*D82</f>
        <v>0.49489868451033669</v>
      </c>
      <c r="F82" s="84">
        <f>(1-VLOOKUP(F$6,'FMI - 2024 Loaded Scale'!$B$5:$DR$24,'Example Application FMI'!$B82+2,FALSE))*E82</f>
        <v>0.49452751049695393</v>
      </c>
      <c r="G82" s="84">
        <f>(1-VLOOKUP(G$6,'FMI - 2024 Loaded Scale'!$B$5:$DR$24,'Example Application FMI'!$B82+2,FALSE))*F82</f>
        <v>0.49415661486408119</v>
      </c>
      <c r="H82" s="84">
        <f>(1-VLOOKUP(H$6,'FMI - 2024 Loaded Scale'!$B$5:$DR$24,'Example Application FMI'!$B82+2,FALSE))*G82</f>
        <v>0.49378599740293311</v>
      </c>
      <c r="I82" s="84">
        <f>(1-VLOOKUP(I$6,'FMI - 2024 Loaded Scale'!$B$5:$DR$24,'Example Application FMI'!$B82+2,FALSE))*H82</f>
        <v>0.4934156579048809</v>
      </c>
      <c r="J82" s="84">
        <f>(1-VLOOKUP(J$6,'FMI - 2024 Loaded Scale'!$B$5:$DR$24,'Example Application FMI'!$B82+2,FALSE))*I82</f>
        <v>0.49304559616145222</v>
      </c>
      <c r="K82" s="84">
        <f>(1-VLOOKUP(K$6,'FMI - 2024 Loaded Scale'!$B$5:$DR$24,'Example Application FMI'!$B82+2,FALSE))*J82</f>
        <v>0.49267581196433113</v>
      </c>
      <c r="L82" s="84">
        <f>(1-VLOOKUP(L$6,'FMI - 2024 Loaded Scale'!$B$5:$DR$24,'Example Application FMI'!$B82+2,FALSE))*K82</f>
        <v>0.49230630510535789</v>
      </c>
      <c r="M82" s="84">
        <f>(1-VLOOKUP(M$6,'FMI - 2024 Loaded Scale'!$B$5:$DR$24,'Example Application FMI'!$B82+2,FALSE))*L82</f>
        <v>0.49193707537652887</v>
      </c>
      <c r="N82" s="84">
        <f>(1-VLOOKUP(N$6,'FMI - 2024 Loaded Scale'!$B$5:$DR$24,'Example Application FMI'!$B82+2,FALSE))*M82</f>
        <v>0.49156812256999644</v>
      </c>
      <c r="O82" s="84">
        <f>(1-VLOOKUP(O$6,'FMI - 2024 Loaded Scale'!$B$5:$DR$24,'Example Application FMI'!$B82+2,FALSE))*N82</f>
        <v>0.4911994464780689</v>
      </c>
      <c r="P82" s="84">
        <f>(1-VLOOKUP(P$6,'FMI - 2024 Loaded Scale'!$B$5:$DR$24,'Example Application FMI'!$B82+2,FALSE))*O82</f>
        <v>0.49083104689321033</v>
      </c>
      <c r="Q82" s="84">
        <f>(1-VLOOKUP(Q$6,'FMI - 2024 Loaded Scale'!$B$5:$DR$24,'Example Application FMI'!$B82+2,FALSE))*P82</f>
        <v>0.49046292360804039</v>
      </c>
      <c r="R82" s="84">
        <f>(1-VLOOKUP(R$6,'FMI - 2024 Loaded Scale'!$B$5:$DR$24,'Example Application FMI'!$B82+2,FALSE))*Q82</f>
        <v>0.49009507641533434</v>
      </c>
      <c r="S82" s="84">
        <f>(1-VLOOKUP(S$6,'FMI - 2024 Loaded Scale'!$B$5:$DR$24,'Example Application FMI'!$B82+2,FALSE))*R82</f>
        <v>0.48972750510802282</v>
      </c>
      <c r="T82" s="84">
        <f>(1-VLOOKUP(T$6,'FMI - 2024 Loaded Scale'!$B$5:$DR$24,'Example Application FMI'!$B82+2,FALSE))*S82</f>
        <v>0.48943366860495796</v>
      </c>
      <c r="U82" s="84">
        <f>(1-VLOOKUP(U$6,'FMI - 2024 Loaded Scale'!$B$5:$DR$24,'Example Application FMI'!$B82+2,FALSE))*T82</f>
        <v>0.48921342345408575</v>
      </c>
      <c r="V82" s="84">
        <f>(1-VLOOKUP(V$6,'FMI - 2024 Loaded Scale'!$B$5:$DR$24,'Example Application FMI'!$B82+2,FALSE))*U82</f>
        <v>0.48906665942704952</v>
      </c>
      <c r="W82" s="84">
        <f>(1-VLOOKUP(W$6,'FMI - 2024 Loaded Scale'!$B$5:$DR$24,'Example Application FMI'!$B82+2,FALSE))*V82</f>
        <v>0.48899329942813546</v>
      </c>
      <c r="X82" s="84">
        <f>(1-VLOOKUP(X$6,'FMI - 2024 Loaded Scale'!$B$5:$DR$24,'Example Application FMI'!$B82+2,FALSE))*W82</f>
        <v>0.48899329942813546</v>
      </c>
    </row>
    <row r="83" spans="1:24" x14ac:dyDescent="0.35">
      <c r="A83">
        <f t="shared" si="3"/>
        <v>75</v>
      </c>
      <c r="B83" s="19">
        <f t="shared" si="4"/>
        <v>114</v>
      </c>
      <c r="C83" s="84">
        <v>0.5</v>
      </c>
      <c r="D83" s="84">
        <f>+C83*(1-VLOOKUP($B83,'HMI - 2024 Scale'!$A$7:$C$127,2,FALSE))^9.5</f>
        <v>0.49527013711317158</v>
      </c>
      <c r="E83" s="84">
        <f>(1-VLOOKUP(E$6,'FMI - 2024 Loaded Scale'!$B$5:$DR$24,'Example Application FMI'!$B83+2,FALSE))*D83</f>
        <v>0.49489868451033669</v>
      </c>
      <c r="F83" s="84">
        <f>(1-VLOOKUP(F$6,'FMI - 2024 Loaded Scale'!$B$5:$DR$24,'Example Application FMI'!$B83+2,FALSE))*E83</f>
        <v>0.49452751049695393</v>
      </c>
      <c r="G83" s="84">
        <f>(1-VLOOKUP(G$6,'FMI - 2024 Loaded Scale'!$B$5:$DR$24,'Example Application FMI'!$B83+2,FALSE))*F83</f>
        <v>0.49415661486408119</v>
      </c>
      <c r="H83" s="84">
        <f>(1-VLOOKUP(H$6,'FMI - 2024 Loaded Scale'!$B$5:$DR$24,'Example Application FMI'!$B83+2,FALSE))*G83</f>
        <v>0.49378599740293311</v>
      </c>
      <c r="I83" s="84">
        <f>(1-VLOOKUP(I$6,'FMI - 2024 Loaded Scale'!$B$5:$DR$24,'Example Application FMI'!$B83+2,FALSE))*H83</f>
        <v>0.4934156579048809</v>
      </c>
      <c r="J83" s="84">
        <f>(1-VLOOKUP(J$6,'FMI - 2024 Loaded Scale'!$B$5:$DR$24,'Example Application FMI'!$B83+2,FALSE))*I83</f>
        <v>0.49304559616145222</v>
      </c>
      <c r="K83" s="84">
        <f>(1-VLOOKUP(K$6,'FMI - 2024 Loaded Scale'!$B$5:$DR$24,'Example Application FMI'!$B83+2,FALSE))*J83</f>
        <v>0.49267581196433113</v>
      </c>
      <c r="L83" s="84">
        <f>(1-VLOOKUP(L$6,'FMI - 2024 Loaded Scale'!$B$5:$DR$24,'Example Application FMI'!$B83+2,FALSE))*K83</f>
        <v>0.49230630510535789</v>
      </c>
      <c r="M83" s="84">
        <f>(1-VLOOKUP(M$6,'FMI - 2024 Loaded Scale'!$B$5:$DR$24,'Example Application FMI'!$B83+2,FALSE))*L83</f>
        <v>0.49193707537652887</v>
      </c>
      <c r="N83" s="84">
        <f>(1-VLOOKUP(N$6,'FMI - 2024 Loaded Scale'!$B$5:$DR$24,'Example Application FMI'!$B83+2,FALSE))*M83</f>
        <v>0.49156812256999644</v>
      </c>
      <c r="O83" s="84">
        <f>(1-VLOOKUP(O$6,'FMI - 2024 Loaded Scale'!$B$5:$DR$24,'Example Application FMI'!$B83+2,FALSE))*N83</f>
        <v>0.4911994464780689</v>
      </c>
      <c r="P83" s="84">
        <f>(1-VLOOKUP(P$6,'FMI - 2024 Loaded Scale'!$B$5:$DR$24,'Example Application FMI'!$B83+2,FALSE))*O83</f>
        <v>0.49083104689321033</v>
      </c>
      <c r="Q83" s="84">
        <f>(1-VLOOKUP(Q$6,'FMI - 2024 Loaded Scale'!$B$5:$DR$24,'Example Application FMI'!$B83+2,FALSE))*P83</f>
        <v>0.49046292360804039</v>
      </c>
      <c r="R83" s="84">
        <f>(1-VLOOKUP(R$6,'FMI - 2024 Loaded Scale'!$B$5:$DR$24,'Example Application FMI'!$B83+2,FALSE))*Q83</f>
        <v>0.49009507641533434</v>
      </c>
      <c r="S83" s="84">
        <f>(1-VLOOKUP(S$6,'FMI - 2024 Loaded Scale'!$B$5:$DR$24,'Example Application FMI'!$B83+2,FALSE))*R83</f>
        <v>0.48972750510802282</v>
      </c>
      <c r="T83" s="84">
        <f>(1-VLOOKUP(T$6,'FMI - 2024 Loaded Scale'!$B$5:$DR$24,'Example Application FMI'!$B83+2,FALSE))*S83</f>
        <v>0.48943366860495796</v>
      </c>
      <c r="U83" s="84">
        <f>(1-VLOOKUP(U$6,'FMI - 2024 Loaded Scale'!$B$5:$DR$24,'Example Application FMI'!$B83+2,FALSE))*T83</f>
        <v>0.48921342345408575</v>
      </c>
      <c r="V83" s="84">
        <f>(1-VLOOKUP(V$6,'FMI - 2024 Loaded Scale'!$B$5:$DR$24,'Example Application FMI'!$B83+2,FALSE))*U83</f>
        <v>0.48906665942704952</v>
      </c>
      <c r="W83" s="84">
        <f>(1-VLOOKUP(W$6,'FMI - 2024 Loaded Scale'!$B$5:$DR$24,'Example Application FMI'!$B83+2,FALSE))*V83</f>
        <v>0.48899329942813546</v>
      </c>
      <c r="X83" s="84">
        <f>(1-VLOOKUP(X$6,'FMI - 2024 Loaded Scale'!$B$5:$DR$24,'Example Application FMI'!$B83+2,FALSE))*W83</f>
        <v>0.48899329942813546</v>
      </c>
    </row>
    <row r="84" spans="1:24" x14ac:dyDescent="0.35">
      <c r="A84">
        <f t="shared" si="3"/>
        <v>76</v>
      </c>
      <c r="B84" s="19">
        <f t="shared" si="4"/>
        <v>115</v>
      </c>
      <c r="C84" s="84">
        <v>0.5</v>
      </c>
      <c r="D84" s="84">
        <f>+C84*(1-VLOOKUP($B84,'HMI - 2024 Scale'!$A$7:$C$127,2,FALSE))^9.5</f>
        <v>0.49527013711317158</v>
      </c>
      <c r="E84" s="84">
        <f>(1-VLOOKUP(E$6,'FMI - 2024 Loaded Scale'!$B$5:$DR$24,'Example Application FMI'!$B84+2,FALSE))*D84</f>
        <v>0.49489868451033669</v>
      </c>
      <c r="F84" s="84">
        <f>(1-VLOOKUP(F$6,'FMI - 2024 Loaded Scale'!$B$5:$DR$24,'Example Application FMI'!$B84+2,FALSE))*E84</f>
        <v>0.49452751049695393</v>
      </c>
      <c r="G84" s="84">
        <f>(1-VLOOKUP(G$6,'FMI - 2024 Loaded Scale'!$B$5:$DR$24,'Example Application FMI'!$B84+2,FALSE))*F84</f>
        <v>0.49415661486408119</v>
      </c>
      <c r="H84" s="84">
        <f>(1-VLOOKUP(H$6,'FMI - 2024 Loaded Scale'!$B$5:$DR$24,'Example Application FMI'!$B84+2,FALSE))*G84</f>
        <v>0.49378599740293311</v>
      </c>
      <c r="I84" s="84">
        <f>(1-VLOOKUP(I$6,'FMI - 2024 Loaded Scale'!$B$5:$DR$24,'Example Application FMI'!$B84+2,FALSE))*H84</f>
        <v>0.4934156579048809</v>
      </c>
      <c r="J84" s="84">
        <f>(1-VLOOKUP(J$6,'FMI - 2024 Loaded Scale'!$B$5:$DR$24,'Example Application FMI'!$B84+2,FALSE))*I84</f>
        <v>0.49304559616145222</v>
      </c>
      <c r="K84" s="84">
        <f>(1-VLOOKUP(K$6,'FMI - 2024 Loaded Scale'!$B$5:$DR$24,'Example Application FMI'!$B84+2,FALSE))*J84</f>
        <v>0.49267581196433113</v>
      </c>
      <c r="L84" s="84">
        <f>(1-VLOOKUP(L$6,'FMI - 2024 Loaded Scale'!$B$5:$DR$24,'Example Application FMI'!$B84+2,FALSE))*K84</f>
        <v>0.49230630510535789</v>
      </c>
      <c r="M84" s="84">
        <f>(1-VLOOKUP(M$6,'FMI - 2024 Loaded Scale'!$B$5:$DR$24,'Example Application FMI'!$B84+2,FALSE))*L84</f>
        <v>0.49193707537652887</v>
      </c>
      <c r="N84" s="84">
        <f>(1-VLOOKUP(N$6,'FMI - 2024 Loaded Scale'!$B$5:$DR$24,'Example Application FMI'!$B84+2,FALSE))*M84</f>
        <v>0.49156812256999644</v>
      </c>
      <c r="O84" s="84">
        <f>(1-VLOOKUP(O$6,'FMI - 2024 Loaded Scale'!$B$5:$DR$24,'Example Application FMI'!$B84+2,FALSE))*N84</f>
        <v>0.4911994464780689</v>
      </c>
      <c r="P84" s="84">
        <f>(1-VLOOKUP(P$6,'FMI - 2024 Loaded Scale'!$B$5:$DR$24,'Example Application FMI'!$B84+2,FALSE))*O84</f>
        <v>0.49083104689321033</v>
      </c>
      <c r="Q84" s="84">
        <f>(1-VLOOKUP(Q$6,'FMI - 2024 Loaded Scale'!$B$5:$DR$24,'Example Application FMI'!$B84+2,FALSE))*P84</f>
        <v>0.49046292360804039</v>
      </c>
      <c r="R84" s="84">
        <f>(1-VLOOKUP(R$6,'FMI - 2024 Loaded Scale'!$B$5:$DR$24,'Example Application FMI'!$B84+2,FALSE))*Q84</f>
        <v>0.49009507641533434</v>
      </c>
      <c r="S84" s="84">
        <f>(1-VLOOKUP(S$6,'FMI - 2024 Loaded Scale'!$B$5:$DR$24,'Example Application FMI'!$B84+2,FALSE))*R84</f>
        <v>0.48972750510802282</v>
      </c>
      <c r="T84" s="84">
        <f>(1-VLOOKUP(T$6,'FMI - 2024 Loaded Scale'!$B$5:$DR$24,'Example Application FMI'!$B84+2,FALSE))*S84</f>
        <v>0.48943366860495796</v>
      </c>
      <c r="U84" s="84">
        <f>(1-VLOOKUP(U$6,'FMI - 2024 Loaded Scale'!$B$5:$DR$24,'Example Application FMI'!$B84+2,FALSE))*T84</f>
        <v>0.48921342345408575</v>
      </c>
      <c r="V84" s="84">
        <f>(1-VLOOKUP(V$6,'FMI - 2024 Loaded Scale'!$B$5:$DR$24,'Example Application FMI'!$B84+2,FALSE))*U84</f>
        <v>0.48906665942704952</v>
      </c>
      <c r="W84" s="84">
        <f>(1-VLOOKUP(W$6,'FMI - 2024 Loaded Scale'!$B$5:$DR$24,'Example Application FMI'!$B84+2,FALSE))*V84</f>
        <v>0.48899329942813546</v>
      </c>
      <c r="X84" s="84">
        <f>(1-VLOOKUP(X$6,'FMI - 2024 Loaded Scale'!$B$5:$DR$24,'Example Application FMI'!$B84+2,FALSE))*W84</f>
        <v>0.48899329942813546</v>
      </c>
    </row>
    <row r="85" spans="1:24" x14ac:dyDescent="0.35">
      <c r="B85" s="19"/>
      <c r="C85" s="19"/>
      <c r="D85" s="77"/>
      <c r="E85" s="7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82A4-D8FC-448C-961A-14659F9C62BB}">
  <dimension ref="A1:F2"/>
  <sheetViews>
    <sheetView showGridLines="0" workbookViewId="0">
      <selection activeCell="V51" sqref="V51"/>
    </sheetView>
  </sheetViews>
  <sheetFormatPr defaultRowHeight="14.5" x14ac:dyDescent="0.35"/>
  <sheetData>
    <row r="1" spans="1:6" x14ac:dyDescent="0.35">
      <c r="A1" t="s">
        <v>11</v>
      </c>
      <c r="F1" s="89" t="s">
        <v>12</v>
      </c>
    </row>
    <row r="2" spans="1:6" x14ac:dyDescent="0.35">
      <c r="F2" s="89" t="s">
        <v>13</v>
      </c>
    </row>
  </sheetData>
  <hyperlinks>
    <hyperlink ref="F1" r:id="rId1" xr:uid="{A275ECA5-B189-4EAD-BAA0-ECDA3C5F2B55}"/>
    <hyperlink ref="F2" r:id="rId2" xr:uid="{01666921-6AB3-4CAC-B5ED-53B23996518A}"/>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0 p T 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C S b S 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0 p T y i K R 7 g O A A A A E Q A A A B M A H A B G b 3 J t d W x h c y 9 T Z W N 0 a W 9 u M S 5 t I K I Y A C i g F A A A A A A A A A A A A A A A A A A A A A A A A A A A A C t O T S 7 J z M 9 T C I b Q h t Y A U E s B A i 0 A F A A C A A g A k m 0 p T 6 p L d 7 G m A A A A + Q A A A B I A A A A A A A A A A A A A A A A A A A A A A E N v b m Z p Z y 9 Q Y W N r Y W d l L n h t b F B L A Q I t A B Q A A g A I A J J t K U 8 P y u m r p A A A A O k A A A A T A A A A A A A A A A A A A A A A A P I A A A B b Q 2 9 u d G V u d F 9 U e X B l c 1 0 u e G 1 s U E s B A i 0 A F A A C A A g A k m 0 p 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F 9 R e d 0 g G 1 H s H X l 6 1 Z 7 d F g A A A A A A g A A A A A A A 2 Y A A M A A A A A Q A A A A v e o R + y u + m O c Q Z T f 2 W B i 0 4 A A A A A A E g A A A o A A A A B A A A A B K 5 B x h M t X u g o M J Z v K 3 C L Y W U A A A A I w v p o n R m l U q L c Z J D o p 5 c / f / Z 4 D u v f r g g h t h H T C o y f q L U u b Y + x R o z E i o C E I Z b R 2 A 2 b q 0 B 8 c l v G B e j Y q s n E s Y J E + V s S o h G V M w 0 E y o 7 e v w A y + T F A A A A C o q A 2 E P i X 8 1 W s y p 8 Q U 5 J B 1 S u M Y + < / D a t a M a s h u p > 
</file>

<file path=customXml/itemProps1.xml><?xml version="1.0" encoding="utf-8"?>
<ds:datastoreItem xmlns:ds="http://schemas.openxmlformats.org/officeDocument/2006/customXml" ds:itemID="{DCFDD904-FC28-430E-8C7E-0887BBCEB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2024 HMI and FMI</vt:lpstr>
      <vt:lpstr>HMI - 2024 Scale</vt:lpstr>
      <vt:lpstr>HMI - Year over Year change</vt:lpstr>
      <vt:lpstr>FMI - 2024 Basic Scale</vt:lpstr>
      <vt:lpstr>FMI - 2024 Loaded Scale</vt:lpstr>
      <vt:lpstr>Example Application -HMI</vt:lpstr>
      <vt:lpstr>Example Application FMI</vt:lpstr>
      <vt:lpstr>Reference - Age and Cal Yr MI</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Marianne Purushotham</cp:lastModifiedBy>
  <dcterms:created xsi:type="dcterms:W3CDTF">2013-12-20T03:29:13Z</dcterms:created>
  <dcterms:modified xsi:type="dcterms:W3CDTF">2024-09-27T16:20:43Z</dcterms:modified>
</cp:coreProperties>
</file>