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Education\Exams\0-Examinations\Exams\2023\F23\GHDP F23\"/>
    </mc:Choice>
  </mc:AlternateContent>
  <xr:revisionPtr revIDLastSave="0" documentId="13_ncr:1_{DDF308E0-EEA7-4CD6-A9D4-15AAC220FBF1}" xr6:coauthVersionLast="47" xr6:coauthVersionMax="47" xr10:uidLastSave="{00000000-0000-0000-0000-000000000000}"/>
  <bookViews>
    <workbookView xWindow="14400" yWindow="0" windowWidth="14400" windowHeight="15600" xr2:uid="{4DE0A405-97BE-4042-B481-4604990612A5}"/>
  </bookViews>
  <sheets>
    <sheet name="Notes" sheetId="7" r:id="rId1"/>
    <sheet name="Q01" sheetId="25" r:id="rId2"/>
    <sheet name="Q02" sheetId="46" r:id="rId3"/>
    <sheet name="Q03" sheetId="39" r:id="rId4"/>
    <sheet name="Q03 - Rate Manual" sheetId="54" r:id="rId5"/>
    <sheet name="Q04" sheetId="47" r:id="rId6"/>
    <sheet name="Q05" sheetId="48" r:id="rId7"/>
    <sheet name="Q06" sheetId="49" r:id="rId8"/>
    <sheet name="Q07" sheetId="50" r:id="rId9"/>
    <sheet name="Q08" sheetId="51" r:id="rId10"/>
    <sheet name="Q09" sheetId="52" r:id="rId11"/>
    <sheet name="Q10" sheetId="5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49" l="1"/>
  <c r="C30" i="49"/>
  <c r="D30" i="49"/>
  <c r="B18" i="49"/>
  <c r="B19" i="49" s="1"/>
  <c r="B20" i="49" s="1"/>
  <c r="B21" i="49" s="1"/>
  <c r="B22" i="49" s="1"/>
  <c r="B23" i="49" s="1"/>
  <c r="B24" i="49" s="1"/>
  <c r="B25" i="49" s="1"/>
  <c r="B26" i="49" s="1"/>
  <c r="B27" i="49" s="1"/>
  <c r="B28" i="49" s="1"/>
  <c r="B29" i="49" s="1"/>
</calcChain>
</file>

<file path=xl/sharedStrings.xml><?xml version="1.0" encoding="utf-8"?>
<sst xmlns="http://schemas.openxmlformats.org/spreadsheetml/2006/main" count="241" uniqueCount="202">
  <si>
    <t>ANSWER:</t>
  </si>
  <si>
    <t>Question 1</t>
  </si>
  <si>
    <t>END OF QUESTION</t>
  </si>
  <si>
    <t>Guidance to GH FSA Exam candidates regarding usage of Excel:</t>
  </si>
  <si>
    <t>You may resize rows and/or columns.</t>
  </si>
  <si>
    <t>You may insert rows and/or columns on the pre-populated tabs.</t>
  </si>
  <si>
    <t>You may revise formatting and link to values on the same or differrent tabs in the workbook.</t>
  </si>
  <si>
    <t>Credit is neither given nor lost based on formatting decisions.</t>
  </si>
  <si>
    <t>However, graders need to be able to evaluate your logic, reasoning, and work.</t>
  </si>
  <si>
    <t>When in doubt, please err towards using more intermediate steps/cells.</t>
  </si>
  <si>
    <t>In the event you have a problem fully responding where indicated, please include a note/cross-reference on where graders may find your work/response.</t>
  </si>
  <si>
    <t>If you would prefer to respond in a text box (instead of directly in Excel cells), you can copy/paste the following text box:</t>
  </si>
  <si>
    <t>(8 points)</t>
  </si>
  <si>
    <t>The responses for all parts of this question are to be provided in the Word document.</t>
  </si>
  <si>
    <t>(5 points)</t>
  </si>
  <si>
    <t>Question 2</t>
  </si>
  <si>
    <t>Question 3</t>
  </si>
  <si>
    <t>(7 points)</t>
  </si>
  <si>
    <t>Question 4</t>
  </si>
  <si>
    <t>Question 5</t>
  </si>
  <si>
    <t>Question 6</t>
  </si>
  <si>
    <t>Question 7</t>
  </si>
  <si>
    <t>Question 8</t>
  </si>
  <si>
    <t>(9 points)</t>
  </si>
  <si>
    <t>Question 9</t>
  </si>
  <si>
    <t>The response for part (a) is to be provided in the Word document.</t>
  </si>
  <si>
    <t>The response for part (d) is to be provided in the Word document.</t>
  </si>
  <si>
    <t>You are given:</t>
  </si>
  <si>
    <t>(c)       (2 points)</t>
  </si>
  <si>
    <t>Show your work.</t>
  </si>
  <si>
    <t>(d)       (2 points)</t>
  </si>
  <si>
    <t>N/A</t>
  </si>
  <si>
    <t>(b)       (3 points)</t>
  </si>
  <si>
    <t>The responses for parts (d) and (e) are to be provided in the Word document.</t>
  </si>
  <si>
    <t>The responses for parts (a) and (b) are to be provided in the Word document.</t>
  </si>
  <si>
    <t>Question 10</t>
  </si>
  <si>
    <t>(6 points)</t>
  </si>
  <si>
    <t>Calculate for each calendar year the experience-based:</t>
  </si>
  <si>
    <t>(i)    Voluntary lapse rate</t>
  </si>
  <si>
    <t>(ii)   Active mortality rate</t>
  </si>
  <si>
    <t>(iii)  Disabled mortality rate</t>
  </si>
  <si>
    <t>Calendar Year</t>
  </si>
  <si>
    <t>Active Exposure</t>
  </si>
  <si>
    <t>Disabled Exposure</t>
  </si>
  <si>
    <t>Voluntary Lapse Count</t>
  </si>
  <si>
    <t>Active Death Count</t>
  </si>
  <si>
    <t>New Claims Count</t>
  </si>
  <si>
    <t>Disabled Death Count</t>
  </si>
  <si>
    <t>Claim Recovery Count</t>
  </si>
  <si>
    <t>Group 1</t>
  </si>
  <si>
    <t>Group 2</t>
  </si>
  <si>
    <t>Group 3</t>
  </si>
  <si>
    <t>Effective date for renewal rates</t>
  </si>
  <si>
    <t>Annual exposure - employee only</t>
  </si>
  <si>
    <t>Annual exposure - employees + dependents</t>
  </si>
  <si>
    <t>Annual exposure - total employees</t>
  </si>
  <si>
    <t>Total claims</t>
  </si>
  <si>
    <t>Amount of claims &gt; $50,000</t>
  </si>
  <si>
    <t>Net claims &lt; $50,000</t>
  </si>
  <si>
    <t>Total premium</t>
  </si>
  <si>
    <t>Age/sex factor</t>
  </si>
  <si>
    <t>Region</t>
  </si>
  <si>
    <t>Benefit Plan Deductible</t>
  </si>
  <si>
    <t>Calculate renewal rates for Groups 1, 2, and 3 on a composite per employee basis using the prospective rating method.  Show your work.</t>
  </si>
  <si>
    <t>Contribution to rate stabilization reserve (% of gross premium)</t>
  </si>
  <si>
    <t>Prior rate stabilization reserve balance</t>
  </si>
  <si>
    <r>
      <t>·</t>
    </r>
    <r>
      <rPr>
        <sz val="7"/>
        <color rgb="FF000000"/>
        <rFont val="Times New Roman"/>
        <family val="1"/>
      </rPr>
      <t xml:space="preserve">                     </t>
    </r>
    <r>
      <rPr>
        <sz val="12"/>
        <color rgb="FF000000"/>
        <rFont val="Times New Roman"/>
        <family val="1"/>
      </rPr>
      <t>No change in membership or plan design</t>
    </r>
  </si>
  <si>
    <t>Cost Component</t>
  </si>
  <si>
    <t>Tier</t>
  </si>
  <si>
    <t>Year 1</t>
  </si>
  <si>
    <t>Year 2</t>
  </si>
  <si>
    <t>Contracted Discounts</t>
  </si>
  <si>
    <t>Brands</t>
  </si>
  <si>
    <t>AWP - 14%</t>
  </si>
  <si>
    <t>AWP - 15%</t>
  </si>
  <si>
    <t>Generics</t>
  </si>
  <si>
    <t>AWP - 70%</t>
  </si>
  <si>
    <t>AWP - 73%</t>
  </si>
  <si>
    <t>Administrative Fee (per script)</t>
  </si>
  <si>
    <t>Member cost share</t>
  </si>
  <si>
    <t>Claims Experience Year 1</t>
  </si>
  <si>
    <t>Scripts</t>
  </si>
  <si>
    <t>Average Cost per Script Paid by Member</t>
  </si>
  <si>
    <t>The response for part (c) is to be provided in the Word document.</t>
  </si>
  <si>
    <t>The responses for parts (a) - (c) are to be provided in the Word document.</t>
  </si>
  <si>
    <t>Expected Claims Retained</t>
  </si>
  <si>
    <t xml:space="preserve"> none </t>
  </si>
  <si>
    <t>The response for part (e) is to be provided in the Word document.</t>
  </si>
  <si>
    <t>Your new model produces the following average monthly claim costs:</t>
  </si>
  <si>
    <r>
      <t>·</t>
    </r>
    <r>
      <rPr>
        <sz val="7"/>
        <color theme="1"/>
        <rFont val="Times New Roman"/>
        <family val="1"/>
      </rPr>
      <t xml:space="preserve">                     </t>
    </r>
    <r>
      <rPr>
        <sz val="12"/>
        <color theme="1"/>
        <rFont val="Times New Roman"/>
        <family val="1"/>
      </rPr>
      <t>Low Risk members cost $150</t>
    </r>
  </si>
  <si>
    <r>
      <t>·</t>
    </r>
    <r>
      <rPr>
        <sz val="7"/>
        <color theme="1"/>
        <rFont val="Times New Roman"/>
        <family val="1"/>
      </rPr>
      <t xml:space="preserve">                     </t>
    </r>
    <r>
      <rPr>
        <sz val="12"/>
        <color theme="1"/>
        <rFont val="Times New Roman"/>
        <family val="1"/>
      </rPr>
      <t>Average Risk members cost $300</t>
    </r>
  </si>
  <si>
    <r>
      <t>·</t>
    </r>
    <r>
      <rPr>
        <sz val="7"/>
        <color theme="1"/>
        <rFont val="Times New Roman"/>
        <family val="1"/>
      </rPr>
      <t xml:space="preserve">                     </t>
    </r>
    <r>
      <rPr>
        <sz val="12"/>
        <color theme="1"/>
        <rFont val="Times New Roman"/>
        <family val="1"/>
      </rPr>
      <t>High Risk members cost $600</t>
    </r>
  </si>
  <si>
    <t>Low Risk</t>
  </si>
  <si>
    <t>Average Risk</t>
  </si>
  <si>
    <t>High Risk</t>
  </si>
  <si>
    <t>Insurer A</t>
  </si>
  <si>
    <t>Insurer B</t>
  </si>
  <si>
    <t>Insurer C</t>
  </si>
  <si>
    <t>Insurer D</t>
  </si>
  <si>
    <t>Calculate each insurer’s relative risk factor.  Show your work.</t>
  </si>
  <si>
    <t>Description</t>
  </si>
  <si>
    <t>CPT Code 1</t>
  </si>
  <si>
    <t>CPT Code 2</t>
  </si>
  <si>
    <t>CPT Code 3</t>
  </si>
  <si>
    <t>CPT Code 4</t>
  </si>
  <si>
    <t>CPT Code 5</t>
  </si>
  <si>
    <t>CPT Code 6</t>
  </si>
  <si>
    <t>Calculate:</t>
  </si>
  <si>
    <t>(i)    Unit cost trend</t>
  </si>
  <si>
    <t>(ii)   Change in severity</t>
  </si>
  <si>
    <t>(iii)  Change in mix of services</t>
  </si>
  <si>
    <t xml:space="preserve">State your assumptions. Show your work.  </t>
  </si>
  <si>
    <t>The responses for parts (e) - (g) are to be provided in the Word document.</t>
  </si>
  <si>
    <t xml:space="preserve">You are a Medicare Supplement pricing actuary for issue-age rated products. You are given: </t>
  </si>
  <si>
    <r>
      <t>·</t>
    </r>
    <r>
      <rPr>
        <sz val="7"/>
        <color theme="1"/>
        <rFont val="Times New Roman"/>
        <family val="1"/>
      </rPr>
      <t xml:space="preserve">                     </t>
    </r>
    <r>
      <rPr>
        <sz val="12"/>
        <color theme="1"/>
        <rFont val="Times New Roman"/>
        <family val="1"/>
      </rPr>
      <t xml:space="preserve">Annual discount factor of 5% </t>
    </r>
  </si>
  <si>
    <r>
      <t>·</t>
    </r>
    <r>
      <rPr>
        <sz val="7"/>
        <color theme="1"/>
        <rFont val="Times New Roman"/>
        <family val="1"/>
      </rPr>
      <t xml:space="preserve">                     </t>
    </r>
    <r>
      <rPr>
        <sz val="12"/>
        <color theme="1"/>
        <rFont val="Times New Roman"/>
        <family val="1"/>
      </rPr>
      <t>Expected life-time loss ratio of 65%</t>
    </r>
  </si>
  <si>
    <r>
      <t>·</t>
    </r>
    <r>
      <rPr>
        <sz val="7"/>
        <color theme="1"/>
        <rFont val="Times New Roman"/>
        <family val="1"/>
      </rPr>
      <t xml:space="preserve">                     </t>
    </r>
    <r>
      <rPr>
        <sz val="12"/>
        <color theme="1"/>
        <rFont val="Times New Roman"/>
        <family val="1"/>
      </rPr>
      <t>Premiums are paid at the beginning of the year</t>
    </r>
  </si>
  <si>
    <r>
      <t>·</t>
    </r>
    <r>
      <rPr>
        <sz val="7"/>
        <color theme="1"/>
        <rFont val="Times New Roman"/>
        <family val="1"/>
      </rPr>
      <t xml:space="preserve">                     </t>
    </r>
    <r>
      <rPr>
        <sz val="12"/>
        <color theme="1"/>
        <rFont val="Times New Roman"/>
        <family val="1"/>
      </rPr>
      <t>Claims occur halfway through each year</t>
    </r>
  </si>
  <si>
    <t>Policy Year</t>
  </si>
  <si>
    <t>Attained Age</t>
  </si>
  <si>
    <t>Plan Lapse Rate</t>
  </si>
  <si>
    <t>Unadjusted Claim Cost</t>
  </si>
  <si>
    <t>Gender Factor Adjustment for Male</t>
  </si>
  <si>
    <t>(b)       (4 points)</t>
  </si>
  <si>
    <t>Mortality Rate per 1,000</t>
  </si>
  <si>
    <t>(iv)  Claim incidence rate</t>
  </si>
  <si>
    <t>· Your company’s rate manual for 20X4, provided in the Excel spreadsheet (see next tab)</t>
  </si>
  <si>
    <r>
      <t>·</t>
    </r>
    <r>
      <rPr>
        <sz val="7"/>
        <color theme="1"/>
        <rFont val="Times New Roman"/>
        <family val="1"/>
      </rPr>
      <t> </t>
    </r>
    <r>
      <rPr>
        <sz val="12"/>
        <color theme="1"/>
        <rFont val="Times New Roman"/>
        <family val="1"/>
      </rPr>
      <t>Experience period data (July 1, 20X2 to June 30, 20X3):</t>
    </r>
  </si>
  <si>
    <t>1/1/20X4</t>
  </si>
  <si>
    <t>4/1/20X4</t>
  </si>
  <si>
    <t>Group 2 is considering a retrospective premium refunding arrangement.  You are given the following:</t>
  </si>
  <si>
    <t>Calculate what the retrospective refund as of June 30, 20X3 would have been for Group 2 under a retrospective premium refunding arrangement.  Show your work.</t>
  </si>
  <si>
    <t>Employee Only</t>
  </si>
  <si>
    <t>Employee and Dependents</t>
  </si>
  <si>
    <t>Pooling charge per employee</t>
  </si>
  <si>
    <t>Total employees</t>
  </si>
  <si>
    <t>Monthly admin fee per employee</t>
  </si>
  <si>
    <t>&lt;50</t>
  </si>
  <si>
    <t>50-250</t>
  </si>
  <si>
    <t>250-500</t>
  </si>
  <si>
    <t>&gt;500</t>
  </si>
  <si>
    <t>Region 1</t>
  </si>
  <si>
    <t>Region 2</t>
  </si>
  <si>
    <t>Region 3</t>
  </si>
  <si>
    <t>Region 4</t>
  </si>
  <si>
    <t>20X4 Rate Manual</t>
  </si>
  <si>
    <t>20X2</t>
  </si>
  <si>
    <t>20X3</t>
  </si>
  <si>
    <t>20X4</t>
  </si>
  <si>
    <t>· Large claims (&gt; $50,000) are pooled for both prospective and retrospective rating</t>
  </si>
  <si>
    <t>· Retention charges:</t>
  </si>
  <si>
    <t>Commission (% of gross premium)</t>
  </si>
  <si>
    <t>Risk load (% of gross premium)</t>
  </si>
  <si>
    <t>· Credibility = Min[(member months)/6,000),1]</t>
  </si>
  <si>
    <t>· Area factors:</t>
  </si>
  <si>
    <t>· Age and sex factors are computed separately by group, and are provided with the experience of each group being rated</t>
  </si>
  <si>
    <t>· Benefit Plan Deductible Factors:</t>
  </si>
  <si>
    <t>Factor</t>
  </si>
  <si>
    <t>Area</t>
  </si>
  <si>
    <t>· Groups are re-rated every 12 months</t>
  </si>
  <si>
    <t>o   Total claims (including pooling charge):</t>
  </si>
  <si>
    <t>You are a health actuary at QRS Insurance working on pharmacy pricing. You are given:</t>
  </si>
  <si>
    <r>
      <t>·</t>
    </r>
    <r>
      <rPr>
        <sz val="7"/>
        <color rgb="FF000000"/>
        <rFont val="Times New Roman"/>
        <family val="1"/>
      </rPr>
      <t xml:space="preserve">                     </t>
    </r>
    <r>
      <rPr>
        <sz val="12"/>
        <color rgb="FF000000"/>
        <rFont val="Times New Roman"/>
        <family val="1"/>
      </rPr>
      <t>Average Wholesale Price (AWP) will increase 10% from Year 1 to Year 2</t>
    </r>
  </si>
  <si>
    <t>Calculate the change in QRS's cost from Year 1 to Year 2. Show your work.</t>
  </si>
  <si>
    <t xml:space="preserve">You recommend Company XYZ purchase both specific and aggregate stop loss. The aggregate stop loss will have a 125% attachment point. </t>
  </si>
  <si>
    <t>The table and associated chart in the Excel spreadsheet illustrate the ratio of actual to expected claims for 1,000 groups.</t>
  </si>
  <si>
    <t>(i)    Sketch how specific stop loss and aggregate stop loss mitigate claims risk by completing the chart provided in the Excel spreadsheet.</t>
  </si>
  <si>
    <t>(ii)   Explain how each stop loss arrangement impacts the distribution of exposures.</t>
  </si>
  <si>
    <t>Ratio of Actual to Expected Claims</t>
  </si>
  <si>
    <t>Specific Stop Loss</t>
  </si>
  <si>
    <t>Aggregate Stop Loss</t>
  </si>
  <si>
    <t>Total Exposures</t>
  </si>
  <si>
    <t>Exposure Frequency</t>
  </si>
  <si>
    <t>Base</t>
  </si>
  <si>
    <t>ii.</t>
  </si>
  <si>
    <t>XYZ has 5,000 members.</t>
  </si>
  <si>
    <t>You have been provided the following expected large claims exposure:</t>
  </si>
  <si>
    <t>Specific Stop Loss Level</t>
  </si>
  <si>
    <t>Expected Claims Over Specific Stop Loss Level</t>
  </si>
  <si>
    <t>Specific Stop Loss Premium PMPM</t>
  </si>
  <si>
    <t>You are given the number of enrollees in ACA-compliant plans by risk category and insurer for the 20X1 plan year:</t>
  </si>
  <si>
    <t>Company ABC has asked you to evaluate their core unit cost changes from 20X1 to 20X2. They have supplied you with the following:</t>
  </si>
  <si>
    <t>20X1 Weight</t>
  </si>
  <si>
    <t>20X2 Weight</t>
  </si>
  <si>
    <t>20X1 Fee Schedule</t>
  </si>
  <si>
    <t>20X2 Fee Schedule</t>
  </si>
  <si>
    <t>Non-Smoker Adjustment Factor</t>
  </si>
  <si>
    <t>Calculate the annual premium for an 80 year old non-smoker male. State your assumptions.  Show your work.</t>
  </si>
  <si>
    <t xml:space="preserve">You are a consulting actuary and have been hired by LMN Insurance Company to study their LTC block. </t>
  </si>
  <si>
    <t xml:space="preserve">The last policy in LMN's LTC block was issued in 2010 and all policies were issued with unlimited benefit periods.  </t>
  </si>
  <si>
    <t>LMN has provided the following experience data:</t>
  </si>
  <si>
    <t>Deductible</t>
  </si>
  <si>
    <t>NOTE: The Total Exposures for each column should equal 1,000.  Total Exposures are calculated as the sum of that column.</t>
  </si>
  <si>
    <t>· Base monthly manual claim rates effective January 1, 20X4</t>
  </si>
  <si>
    <t>o   Pooling charge:</t>
  </si>
  <si>
    <t>· Monthly claims trend applied to Total Claims and Pooling Charges:</t>
  </si>
  <si>
    <t>Dispensing Fee (per script)</t>
  </si>
  <si>
    <t xml:space="preserve">XYZ's CFO is focused on the risk from claims volatility and wants to limit the risk through specific stop loss. </t>
  </si>
  <si>
    <t>He proposes using the lowest attachment point of $25,000 to mitigate the risk as much as possible.</t>
  </si>
  <si>
    <t>Enter the Exposure Frequency in columns D and E of the table below.  The bar graph (Simulated Claim Distribution) will update automatically.</t>
  </si>
  <si>
    <t>(d)       (3 points)</t>
  </si>
  <si>
    <t>(e)       (2 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</si>
</sst>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7"/>
      <color rgb="FF000000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  <font>
      <u/>
      <sz val="12"/>
      <color theme="1"/>
      <name val="Times New Roman"/>
      <family val="1"/>
    </font>
    <font>
      <b/>
      <i/>
      <sz val="12"/>
      <color rgb="FF7030A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93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2" borderId="0" xfId="0" applyFont="1" applyFill="1" applyAlignment="1">
      <alignment horizontal="left" indent="3"/>
    </xf>
    <xf numFmtId="0" fontId="4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9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indent="2"/>
    </xf>
    <xf numFmtId="0" fontId="1" fillId="2" borderId="1" xfId="0" applyFont="1" applyFill="1" applyBorder="1" applyAlignment="1">
      <alignment horizontal="right" vertical="center"/>
    </xf>
    <xf numFmtId="44" fontId="6" fillId="2" borderId="1" xfId="2" applyFont="1" applyFill="1" applyBorder="1" applyAlignment="1">
      <alignment vertical="center"/>
    </xf>
    <xf numFmtId="165" fontId="6" fillId="2" borderId="1" xfId="2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65" fontId="6" fillId="2" borderId="1" xfId="2" applyNumberFormat="1" applyFont="1" applyFill="1" applyBorder="1" applyAlignment="1">
      <alignment horizontal="right" vertical="center"/>
    </xf>
    <xf numFmtId="2" fontId="6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165" fontId="7" fillId="2" borderId="1" xfId="2" applyNumberFormat="1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165" fontId="1" fillId="2" borderId="1" xfId="2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5" fontId="1" fillId="2" borderId="1" xfId="2" applyNumberFormat="1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vertical="center"/>
    </xf>
    <xf numFmtId="44" fontId="6" fillId="2" borderId="1" xfId="2" applyFont="1" applyFill="1" applyBorder="1" applyAlignment="1">
      <alignment horizontal="right" vertical="center"/>
    </xf>
    <xf numFmtId="6" fontId="7" fillId="2" borderId="1" xfId="0" applyNumberFormat="1" applyFont="1" applyFill="1" applyBorder="1" applyAlignment="1">
      <alignment horizontal="right" vertical="center"/>
    </xf>
    <xf numFmtId="44" fontId="7" fillId="2" borderId="1" xfId="2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2" borderId="0" xfId="0" applyFont="1" applyFill="1" applyAlignment="1">
      <alignment horizontal="left" vertical="center" indent="10"/>
    </xf>
    <xf numFmtId="0" fontId="3" fillId="2" borderId="0" xfId="0" applyFont="1" applyFill="1" applyAlignment="1">
      <alignment vertical="center"/>
    </xf>
    <xf numFmtId="1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/>
    <xf numFmtId="0" fontId="1" fillId="2" borderId="0" xfId="0" applyFont="1" applyFill="1" applyAlignment="1">
      <alignment horizontal="left" vertical="center" indent="5"/>
    </xf>
    <xf numFmtId="0" fontId="12" fillId="2" borderId="0" xfId="0" applyFont="1" applyFill="1" applyAlignment="1">
      <alignment vertical="center"/>
    </xf>
    <xf numFmtId="0" fontId="0" fillId="2" borderId="0" xfId="0" applyFill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6" fontId="3" fillId="2" borderId="1" xfId="0" applyNumberFormat="1" applyFont="1" applyFill="1" applyBorder="1" applyAlignment="1">
      <alignment horizontal="center"/>
    </xf>
    <xf numFmtId="165" fontId="1" fillId="2" borderId="1" xfId="2" applyNumberFormat="1" applyFont="1" applyFill="1" applyBorder="1"/>
    <xf numFmtId="165" fontId="1" fillId="2" borderId="2" xfId="2" applyNumberFormat="1" applyFont="1" applyFill="1" applyBorder="1"/>
    <xf numFmtId="10" fontId="1" fillId="2" borderId="1" xfId="0" applyNumberFormat="1" applyFont="1" applyFill="1" applyBorder="1" applyAlignment="1">
      <alignment horizontal="right" vertical="center" wrapText="1"/>
    </xf>
    <xf numFmtId="44" fontId="1" fillId="2" borderId="1" xfId="2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44" fontId="1" fillId="2" borderId="0" xfId="2" applyFont="1" applyFill="1" applyBorder="1" applyAlignment="1">
      <alignment horizontal="right" vertical="center" wrapText="1"/>
    </xf>
    <xf numFmtId="10" fontId="1" fillId="2" borderId="0" xfId="0" applyNumberFormat="1" applyFont="1" applyFill="1" applyAlignment="1">
      <alignment horizontal="right" vertical="center" wrapText="1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1" fillId="2" borderId="6" xfId="0" applyFont="1" applyFill="1" applyBorder="1" applyAlignment="1">
      <alignment horizontal="center" vertical="center" wrapText="1"/>
    </xf>
    <xf numFmtId="9" fontId="0" fillId="2" borderId="7" xfId="0" applyNumberFormat="1" applyFill="1" applyBorder="1" applyAlignment="1">
      <alignment horizontal="center"/>
    </xf>
    <xf numFmtId="3" fontId="0" fillId="2" borderId="8" xfId="3" applyNumberFormat="1" applyFont="1" applyFill="1" applyBorder="1" applyAlignment="1">
      <alignment horizontal="center"/>
    </xf>
    <xf numFmtId="3" fontId="0" fillId="2" borderId="9" xfId="3" applyNumberFormat="1" applyFont="1" applyFill="1" applyBorder="1" applyAlignment="1">
      <alignment horizontal="center"/>
    </xf>
    <xf numFmtId="3" fontId="0" fillId="2" borderId="10" xfId="3" applyNumberFormat="1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6" fontId="7" fillId="2" borderId="11" xfId="0" applyNumberFormat="1" applyFont="1" applyFill="1" applyBorder="1" applyAlignment="1">
      <alignment horizontal="right" vertical="center"/>
    </xf>
    <xf numFmtId="165" fontId="7" fillId="2" borderId="11" xfId="2" applyNumberFormat="1" applyFont="1" applyFill="1" applyBorder="1" applyAlignment="1">
      <alignment vertical="center"/>
    </xf>
    <xf numFmtId="44" fontId="7" fillId="2" borderId="11" xfId="2" applyFont="1" applyFill="1" applyBorder="1" applyAlignment="1">
      <alignment vertical="center"/>
    </xf>
    <xf numFmtId="0" fontId="1" fillId="2" borderId="12" xfId="0" applyFont="1" applyFill="1" applyBorder="1"/>
    <xf numFmtId="165" fontId="1" fillId="2" borderId="12" xfId="2" applyNumberFormat="1" applyFont="1" applyFill="1" applyBorder="1"/>
    <xf numFmtId="0" fontId="1" fillId="3" borderId="0" xfId="0" applyFont="1" applyFill="1"/>
    <xf numFmtId="9" fontId="0" fillId="2" borderId="13" xfId="0" applyNumberFormat="1" applyFill="1" applyBorder="1" applyAlignment="1">
      <alignment horizontal="center"/>
    </xf>
    <xf numFmtId="3" fontId="0" fillId="2" borderId="14" xfId="0" applyNumberFormat="1" applyFill="1" applyBorder="1" applyAlignment="1">
      <alignment horizont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9" fontId="0" fillId="2" borderId="17" xfId="0" applyNumberFormat="1" applyFill="1" applyBorder="1" applyAlignment="1">
      <alignment horizontal="center"/>
    </xf>
    <xf numFmtId="3" fontId="0" fillId="2" borderId="18" xfId="0" applyNumberFormat="1" applyFill="1" applyBorder="1" applyAlignment="1">
      <alignment horizontal="center"/>
    </xf>
    <xf numFmtId="3" fontId="0" fillId="3" borderId="19" xfId="0" applyNumberFormat="1" applyFill="1" applyBorder="1" applyAlignment="1">
      <alignment horizontal="center"/>
    </xf>
    <xf numFmtId="3" fontId="0" fillId="3" borderId="20" xfId="0" applyNumberFormat="1" applyFill="1" applyBorder="1" applyAlignment="1">
      <alignment horizontal="center"/>
    </xf>
    <xf numFmtId="9" fontId="0" fillId="2" borderId="21" xfId="0" applyNumberFormat="1" applyFill="1" applyBorder="1" applyAlignment="1">
      <alignment horizontal="center"/>
    </xf>
    <xf numFmtId="3" fontId="0" fillId="2" borderId="22" xfId="0" applyNumberFormat="1" applyFill="1" applyBorder="1" applyAlignment="1">
      <alignment horizontal="center"/>
    </xf>
    <xf numFmtId="3" fontId="0" fillId="3" borderId="23" xfId="0" applyNumberFormat="1" applyFill="1" applyBorder="1" applyAlignment="1">
      <alignment horizontal="center"/>
    </xf>
    <xf numFmtId="3" fontId="0" fillId="3" borderId="24" xfId="0" applyNumberFormat="1" applyFill="1" applyBorder="1" applyAlignment="1">
      <alignment horizontal="center"/>
    </xf>
    <xf numFmtId="0" fontId="13" fillId="3" borderId="0" xfId="0" applyFont="1" applyFill="1"/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</cellXfs>
  <cellStyles count="4">
    <cellStyle name="Comma" xfId="3" builtinId="3"/>
    <cellStyle name="Currency" xfId="2" builtinId="4"/>
    <cellStyle name="Normal" xfId="0" builtinId="0"/>
    <cellStyle name="Normal 2" xfId="1" xr:uid="{CA9855CC-A0D3-4173-B72D-E517C123FA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Simulated Claim</a:t>
            </a:r>
            <a:r>
              <a:rPr lang="en-US" baseline="0"/>
              <a:t> Distribution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'Q06'!$C$16</c:f>
              <c:strCache>
                <c:ptCount val="1"/>
                <c:pt idx="0">
                  <c:v>Base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'Q06'!$B$17:$B$29</c:f>
              <c:numCache>
                <c:formatCode>0%</c:formatCode>
                <c:ptCount val="13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</c:numCache>
            </c:numRef>
          </c:cat>
          <c:val>
            <c:numRef>
              <c:f>'Q06'!$C$17:$C$29</c:f>
              <c:numCache>
                <c:formatCode>#,##0</c:formatCode>
                <c:ptCount val="13"/>
                <c:pt idx="0">
                  <c:v>0</c:v>
                </c:pt>
                <c:pt idx="1">
                  <c:v>13</c:v>
                </c:pt>
                <c:pt idx="2">
                  <c:v>160</c:v>
                </c:pt>
                <c:pt idx="3">
                  <c:v>310</c:v>
                </c:pt>
                <c:pt idx="4">
                  <c:v>225</c:v>
                </c:pt>
                <c:pt idx="5">
                  <c:v>120</c:v>
                </c:pt>
                <c:pt idx="6">
                  <c:v>70</c:v>
                </c:pt>
                <c:pt idx="7">
                  <c:v>45</c:v>
                </c:pt>
                <c:pt idx="8">
                  <c:v>20</c:v>
                </c:pt>
                <c:pt idx="9">
                  <c:v>20</c:v>
                </c:pt>
                <c:pt idx="10">
                  <c:v>12</c:v>
                </c:pt>
                <c:pt idx="11">
                  <c:v>5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CD-4EC0-835F-E715F69EA353}"/>
            </c:ext>
          </c:extLst>
        </c:ser>
        <c:ser>
          <c:idx val="2"/>
          <c:order val="1"/>
          <c:tx>
            <c:strRef>
              <c:f>'Q06'!$D$16</c:f>
              <c:strCache>
                <c:ptCount val="1"/>
                <c:pt idx="0">
                  <c:v>Specific Stop Loss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'Q06'!$B$17:$B$29</c:f>
              <c:numCache>
                <c:formatCode>0%</c:formatCode>
                <c:ptCount val="13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</c:numCache>
            </c:numRef>
          </c:cat>
          <c:val>
            <c:numRef>
              <c:f>'Q06'!$D$17:$D$29</c:f>
              <c:numCache>
                <c:formatCode>#,##0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20CD-4EC0-835F-E715F69EA353}"/>
            </c:ext>
          </c:extLst>
        </c:ser>
        <c:ser>
          <c:idx val="3"/>
          <c:order val="2"/>
          <c:tx>
            <c:strRef>
              <c:f>'Q06'!$E$16</c:f>
              <c:strCache>
                <c:ptCount val="1"/>
                <c:pt idx="0">
                  <c:v>Aggregate Stop Loss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'Q06'!$B$17:$B$29</c:f>
              <c:numCache>
                <c:formatCode>0%</c:formatCode>
                <c:ptCount val="13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</c:numCache>
            </c:numRef>
          </c:cat>
          <c:val>
            <c:numRef>
              <c:f>'Q06'!$E$17:$E$29</c:f>
              <c:numCache>
                <c:formatCode>#,##0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2-20CD-4EC0-835F-E715F69EA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2506256"/>
        <c:axId val="172469456"/>
      </c:barChart>
      <c:catAx>
        <c:axId val="172506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Ratio of Actual to Expected Claims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469456"/>
        <c:crosses val="autoZero"/>
        <c:auto val="1"/>
        <c:lblAlgn val="ctr"/>
        <c:lblOffset val="100"/>
        <c:noMultiLvlLbl val="0"/>
      </c:catAx>
      <c:valAx>
        <c:axId val="17246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50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</xdr:row>
      <xdr:rowOff>0</xdr:rowOff>
    </xdr:from>
    <xdr:to>
      <xdr:col>14</xdr:col>
      <xdr:colOff>130175</xdr:colOff>
      <xdr:row>18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74C3336-947F-4504-AFAA-F3D8CA2C19B0}"/>
            </a:ext>
          </a:extLst>
        </xdr:cNvPr>
        <xdr:cNvSpPr txBox="1"/>
      </xdr:nvSpPr>
      <xdr:spPr>
        <a:xfrm>
          <a:off x="1219200" y="2286000"/>
          <a:ext cx="7445375" cy="1323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ANSWER:</a:t>
          </a: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30</xdr:row>
      <xdr:rowOff>114300</xdr:rowOff>
    </xdr:from>
    <xdr:to>
      <xdr:col>4</xdr:col>
      <xdr:colOff>2095500</xdr:colOff>
      <xdr:row>44</xdr:row>
      <xdr:rowOff>137160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6DEF40-53AA-47C5-9911-265B18AE4C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326572</xdr:colOff>
      <xdr:row>50</xdr:row>
      <xdr:rowOff>43542</xdr:rowOff>
    </xdr:from>
    <xdr:to>
      <xdr:col>9</xdr:col>
      <xdr:colOff>250371</xdr:colOff>
      <xdr:row>58</xdr:row>
      <xdr:rowOff>141515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E453C8C-FA82-4EA0-9CAF-FA68DCAC5F77}"/>
            </a:ext>
          </a:extLst>
        </xdr:cNvPr>
        <xdr:cNvSpPr txBox="1"/>
      </xdr:nvSpPr>
      <xdr:spPr>
        <a:xfrm>
          <a:off x="947058" y="9699171"/>
          <a:ext cx="10809513" cy="16655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ANSWER: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1AC6C-884C-4CC0-8E9C-A7134E9E8E49}">
  <sheetPr>
    <tabColor rgb="FFFFFF00"/>
  </sheetPr>
  <dimension ref="B2:D11"/>
  <sheetViews>
    <sheetView tabSelected="1" workbookViewId="0"/>
  </sheetViews>
  <sheetFormatPr defaultRowHeight="15" x14ac:dyDescent="0.25"/>
  <sheetData>
    <row r="2" spans="2:4" x14ac:dyDescent="0.25">
      <c r="B2" t="s">
        <v>3</v>
      </c>
    </row>
    <row r="3" spans="2:4" x14ac:dyDescent="0.25">
      <c r="C3" t="s">
        <v>4</v>
      </c>
    </row>
    <row r="4" spans="2:4" x14ac:dyDescent="0.25">
      <c r="C4" t="s">
        <v>5</v>
      </c>
    </row>
    <row r="5" spans="2:4" x14ac:dyDescent="0.25">
      <c r="C5" t="s">
        <v>6</v>
      </c>
    </row>
    <row r="6" spans="2:4" x14ac:dyDescent="0.25">
      <c r="C6" t="s">
        <v>7</v>
      </c>
    </row>
    <row r="7" spans="2:4" x14ac:dyDescent="0.25">
      <c r="D7" t="s">
        <v>8</v>
      </c>
    </row>
    <row r="8" spans="2:4" x14ac:dyDescent="0.25">
      <c r="D8" t="s">
        <v>9</v>
      </c>
    </row>
    <row r="9" spans="2:4" x14ac:dyDescent="0.25">
      <c r="C9" t="s">
        <v>10</v>
      </c>
    </row>
    <row r="11" spans="2:4" x14ac:dyDescent="0.25">
      <c r="C11" t="s">
        <v>11</v>
      </c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14907-871A-411B-A0CB-C9BCCFF4DDD0}">
  <dimension ref="A1:J37"/>
  <sheetViews>
    <sheetView workbookViewId="0"/>
  </sheetViews>
  <sheetFormatPr defaultColWidth="9.140625" defaultRowHeight="15.75" x14ac:dyDescent="0.25"/>
  <cols>
    <col min="1" max="1" width="9.140625" style="2"/>
    <col min="2" max="2" width="40.7109375" style="2" customWidth="1"/>
    <col min="3" max="6" width="15.7109375" style="2" customWidth="1"/>
    <col min="7" max="16384" width="9.140625" style="2"/>
  </cols>
  <sheetData>
    <row r="1" spans="1:10" x14ac:dyDescent="0.25">
      <c r="A1" s="6" t="s">
        <v>22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 t="s">
        <v>23</v>
      </c>
      <c r="B2" s="1"/>
      <c r="C2" s="1"/>
      <c r="D2" s="1"/>
      <c r="E2" s="1"/>
      <c r="F2" s="1"/>
      <c r="G2" s="1"/>
      <c r="H2" s="1"/>
      <c r="I2" s="1"/>
      <c r="J2" s="1"/>
    </row>
    <row r="4" spans="1:10" x14ac:dyDescent="0.25">
      <c r="A4" s="4" t="s">
        <v>84</v>
      </c>
      <c r="B4" s="1"/>
      <c r="C4" s="1"/>
      <c r="D4" s="1"/>
      <c r="E4" s="1"/>
      <c r="F4" s="1"/>
      <c r="G4" s="1"/>
      <c r="H4" s="1"/>
      <c r="I4" s="1"/>
      <c r="J4" s="1"/>
    </row>
    <row r="6" spans="1:10" x14ac:dyDescent="0.25">
      <c r="A6" s="1" t="s">
        <v>181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31.5" x14ac:dyDescent="0.25">
      <c r="A8" s="1"/>
      <c r="B8" s="10" t="s">
        <v>100</v>
      </c>
      <c r="C8" s="10" t="s">
        <v>182</v>
      </c>
      <c r="D8" s="10" t="s">
        <v>183</v>
      </c>
      <c r="E8" s="10" t="s">
        <v>184</v>
      </c>
      <c r="F8" s="10" t="s">
        <v>185</v>
      </c>
      <c r="G8" s="1"/>
      <c r="H8" s="1"/>
      <c r="I8" s="1"/>
      <c r="J8" s="1"/>
    </row>
    <row r="9" spans="1:10" x14ac:dyDescent="0.25">
      <c r="A9" s="1"/>
      <c r="B9" s="22" t="s">
        <v>101</v>
      </c>
      <c r="C9" s="9">
        <v>0.45</v>
      </c>
      <c r="D9" s="9">
        <v>0.4</v>
      </c>
      <c r="E9" s="20">
        <v>95</v>
      </c>
      <c r="F9" s="20">
        <v>105</v>
      </c>
      <c r="G9" s="1"/>
      <c r="H9" s="1"/>
      <c r="I9" s="1"/>
      <c r="J9" s="1"/>
    </row>
    <row r="10" spans="1:10" x14ac:dyDescent="0.25">
      <c r="A10" s="1"/>
      <c r="B10" s="22" t="s">
        <v>102</v>
      </c>
      <c r="C10" s="9">
        <v>0.22</v>
      </c>
      <c r="D10" s="9">
        <v>0.18</v>
      </c>
      <c r="E10" s="20">
        <v>145</v>
      </c>
      <c r="F10" s="20">
        <v>140</v>
      </c>
      <c r="G10" s="1"/>
      <c r="H10" s="1"/>
      <c r="I10" s="1"/>
      <c r="J10" s="1"/>
    </row>
    <row r="11" spans="1:10" x14ac:dyDescent="0.25">
      <c r="A11" s="1"/>
      <c r="B11" s="22" t="s">
        <v>103</v>
      </c>
      <c r="C11" s="9">
        <v>0.08</v>
      </c>
      <c r="D11" s="9">
        <v>0</v>
      </c>
      <c r="E11" s="20">
        <v>1750</v>
      </c>
      <c r="F11" s="20" t="s">
        <v>31</v>
      </c>
      <c r="G11" s="1"/>
      <c r="H11" s="1"/>
      <c r="I11" s="1"/>
      <c r="J11" s="1"/>
    </row>
    <row r="12" spans="1:10" x14ac:dyDescent="0.25">
      <c r="A12" s="1"/>
      <c r="B12" s="22" t="s">
        <v>104</v>
      </c>
      <c r="C12" s="9">
        <v>0.2</v>
      </c>
      <c r="D12" s="9">
        <v>0.25</v>
      </c>
      <c r="E12" s="20">
        <v>230</v>
      </c>
      <c r="F12" s="20">
        <v>265</v>
      </c>
      <c r="G12" s="1"/>
      <c r="H12" s="1"/>
      <c r="I12" s="1"/>
      <c r="J12" s="1"/>
    </row>
    <row r="13" spans="1:10" x14ac:dyDescent="0.25">
      <c r="A13" s="1"/>
      <c r="B13" s="22" t="s">
        <v>105</v>
      </c>
      <c r="C13" s="9">
        <v>0</v>
      </c>
      <c r="D13" s="9">
        <v>0.12</v>
      </c>
      <c r="E13" s="20" t="s">
        <v>31</v>
      </c>
      <c r="F13" s="20">
        <v>1900</v>
      </c>
      <c r="G13" s="1"/>
      <c r="H13" s="1"/>
      <c r="I13" s="1"/>
      <c r="J13" s="1"/>
    </row>
    <row r="14" spans="1:10" x14ac:dyDescent="0.25">
      <c r="A14" s="1"/>
      <c r="B14" s="22" t="s">
        <v>106</v>
      </c>
      <c r="C14" s="9">
        <v>0.05</v>
      </c>
      <c r="D14" s="9">
        <v>0.05</v>
      </c>
      <c r="E14" s="20">
        <v>3500</v>
      </c>
      <c r="F14" s="20">
        <v>2800</v>
      </c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 t="s">
        <v>30</v>
      </c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 t="s">
        <v>107</v>
      </c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 t="s">
        <v>108</v>
      </c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 t="s">
        <v>109</v>
      </c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 t="s">
        <v>110</v>
      </c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 t="s">
        <v>111</v>
      </c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4" spans="1:10" x14ac:dyDescent="0.25">
      <c r="A24" s="2" t="s">
        <v>0</v>
      </c>
    </row>
    <row r="35" spans="1:10" x14ac:dyDescent="0.25">
      <c r="A35" s="4" t="s">
        <v>112</v>
      </c>
      <c r="B35" s="1"/>
      <c r="C35" s="1"/>
      <c r="D35" s="1"/>
      <c r="E35" s="1"/>
      <c r="F35" s="1"/>
      <c r="G35" s="1"/>
      <c r="H35" s="1"/>
      <c r="I35" s="1"/>
      <c r="J35" s="1"/>
    </row>
    <row r="37" spans="1:10" s="3" customFormat="1" x14ac:dyDescent="0.25">
      <c r="A37" s="3" t="s">
        <v>2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C53A4-42E1-4509-868A-ED5B3A1ED463}">
  <dimension ref="A1:J52"/>
  <sheetViews>
    <sheetView workbookViewId="0"/>
  </sheetViews>
  <sheetFormatPr defaultColWidth="9.140625" defaultRowHeight="15.75" x14ac:dyDescent="0.25"/>
  <cols>
    <col min="1" max="1" width="9.140625" style="2"/>
    <col min="2" max="8" width="15.7109375" style="2" customWidth="1"/>
    <col min="9" max="9" width="12.7109375" style="2" customWidth="1"/>
    <col min="10" max="16384" width="9.140625" style="2"/>
  </cols>
  <sheetData>
    <row r="1" spans="1:10" x14ac:dyDescent="0.25">
      <c r="A1" s="6" t="s">
        <v>24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 t="s">
        <v>17</v>
      </c>
      <c r="B2" s="1"/>
      <c r="C2" s="1"/>
      <c r="D2" s="1"/>
      <c r="E2" s="1"/>
      <c r="F2" s="1"/>
      <c r="G2" s="1"/>
      <c r="H2" s="1"/>
      <c r="I2" s="1"/>
      <c r="J2" s="1"/>
    </row>
    <row r="4" spans="1:10" x14ac:dyDescent="0.25">
      <c r="A4" s="4" t="s">
        <v>25</v>
      </c>
      <c r="B4" s="1"/>
      <c r="C4" s="1"/>
      <c r="D4" s="1"/>
      <c r="E4" s="1"/>
      <c r="F4" s="1"/>
      <c r="G4" s="1"/>
      <c r="H4" s="1"/>
      <c r="I4" s="1"/>
      <c r="J4" s="1"/>
    </row>
    <row r="6" spans="1:10" x14ac:dyDescent="0.25">
      <c r="A6" s="1" t="s">
        <v>113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38" t="s">
        <v>114</v>
      </c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38" t="s">
        <v>115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38" t="s">
        <v>116</v>
      </c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38" t="s">
        <v>117</v>
      </c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7.25" x14ac:dyDescent="0.25">
      <c r="A13" s="1"/>
      <c r="B13" s="26" t="s">
        <v>118</v>
      </c>
      <c r="C13" s="26" t="s">
        <v>119</v>
      </c>
      <c r="D13" s="26" t="s">
        <v>124</v>
      </c>
      <c r="E13" s="26" t="s">
        <v>120</v>
      </c>
      <c r="F13" s="26" t="s">
        <v>121</v>
      </c>
      <c r="G13" s="26" t="s">
        <v>122</v>
      </c>
      <c r="H13" s="26" t="s">
        <v>186</v>
      </c>
      <c r="I13" s="1"/>
      <c r="J13" s="1"/>
    </row>
    <row r="14" spans="1:10" x14ac:dyDescent="0.25">
      <c r="A14" s="1"/>
      <c r="B14" s="19">
        <v>1</v>
      </c>
      <c r="C14" s="19">
        <v>80</v>
      </c>
      <c r="D14" s="21">
        <v>56.24</v>
      </c>
      <c r="E14" s="18">
        <v>0.23</v>
      </c>
      <c r="F14" s="16">
        <v>1809</v>
      </c>
      <c r="G14" s="18">
        <v>7.6999999999999999E-2</v>
      </c>
      <c r="H14" s="18">
        <v>-2.9000000000000001E-2</v>
      </c>
      <c r="I14" s="1"/>
      <c r="J14" s="1"/>
    </row>
    <row r="15" spans="1:10" x14ac:dyDescent="0.25">
      <c r="A15" s="1"/>
      <c r="B15" s="19">
        <v>2</v>
      </c>
      <c r="C15" s="19">
        <v>81</v>
      </c>
      <c r="D15" s="21">
        <v>62.36</v>
      </c>
      <c r="E15" s="18">
        <v>0.2</v>
      </c>
      <c r="F15" s="16">
        <v>1833</v>
      </c>
      <c r="G15" s="18">
        <v>0.08</v>
      </c>
      <c r="H15" s="18">
        <v>-2.9000000000000001E-2</v>
      </c>
      <c r="I15" s="1"/>
      <c r="J15" s="1"/>
    </row>
    <row r="16" spans="1:10" x14ac:dyDescent="0.25">
      <c r="A16" s="1"/>
      <c r="B16" s="19">
        <v>3</v>
      </c>
      <c r="C16" s="19">
        <v>82</v>
      </c>
      <c r="D16" s="21">
        <v>69.23</v>
      </c>
      <c r="E16" s="18">
        <v>0.2</v>
      </c>
      <c r="F16" s="16">
        <v>1856</v>
      </c>
      <c r="G16" s="18">
        <v>8.2000000000000003E-2</v>
      </c>
      <c r="H16" s="18">
        <v>-2.9000000000000001E-2</v>
      </c>
      <c r="I16" s="1"/>
      <c r="J16" s="1"/>
    </row>
    <row r="17" spans="1:10" x14ac:dyDescent="0.25">
      <c r="A17" s="1"/>
      <c r="B17" s="19">
        <v>4</v>
      </c>
      <c r="C17" s="19">
        <v>83</v>
      </c>
      <c r="D17" s="21">
        <v>76.88</v>
      </c>
      <c r="E17" s="18">
        <v>0.2</v>
      </c>
      <c r="F17" s="16">
        <v>1878</v>
      </c>
      <c r="G17" s="18">
        <v>8.4000000000000005E-2</v>
      </c>
      <c r="H17" s="18">
        <v>-2.9000000000000001E-2</v>
      </c>
      <c r="I17" s="1"/>
      <c r="J17" s="1"/>
    </row>
    <row r="18" spans="1:10" x14ac:dyDescent="0.25">
      <c r="A18" s="1"/>
      <c r="B18" s="19">
        <v>5</v>
      </c>
      <c r="C18" s="19">
        <v>84</v>
      </c>
      <c r="D18" s="21">
        <v>85.45</v>
      </c>
      <c r="E18" s="18">
        <v>0.2</v>
      </c>
      <c r="F18" s="16">
        <v>1899</v>
      </c>
      <c r="G18" s="18">
        <v>8.5999999999999993E-2</v>
      </c>
      <c r="H18" s="18">
        <v>-2.9000000000000001E-2</v>
      </c>
      <c r="I18" s="1"/>
      <c r="J18" s="1"/>
    </row>
    <row r="19" spans="1:10" x14ac:dyDescent="0.25">
      <c r="A19" s="1"/>
      <c r="B19" s="19">
        <v>6</v>
      </c>
      <c r="C19" s="19">
        <v>85</v>
      </c>
      <c r="D19" s="21">
        <v>95.06</v>
      </c>
      <c r="E19" s="18">
        <v>0.15</v>
      </c>
      <c r="F19" s="16">
        <v>1920</v>
      </c>
      <c r="G19" s="18">
        <v>8.8999999999999996E-2</v>
      </c>
      <c r="H19" s="18">
        <v>-2.9000000000000001E-2</v>
      </c>
      <c r="I19" s="1"/>
      <c r="J19" s="1"/>
    </row>
    <row r="20" spans="1:10" x14ac:dyDescent="0.25">
      <c r="A20" s="1"/>
      <c r="B20" s="19">
        <v>7</v>
      </c>
      <c r="C20" s="19">
        <v>86</v>
      </c>
      <c r="D20" s="21">
        <v>105.83</v>
      </c>
      <c r="E20" s="18">
        <v>0.15</v>
      </c>
      <c r="F20" s="16">
        <v>1940</v>
      </c>
      <c r="G20" s="18">
        <v>9.0999999999999998E-2</v>
      </c>
      <c r="H20" s="18">
        <v>-2.9000000000000001E-2</v>
      </c>
      <c r="I20" s="1"/>
      <c r="J20" s="1"/>
    </row>
    <row r="21" spans="1:10" x14ac:dyDescent="0.25">
      <c r="A21" s="1"/>
      <c r="B21" s="19">
        <v>8</v>
      </c>
      <c r="C21" s="19">
        <v>87</v>
      </c>
      <c r="D21" s="21">
        <v>117.84</v>
      </c>
      <c r="E21" s="18">
        <v>0.15</v>
      </c>
      <c r="F21" s="16">
        <v>1961</v>
      </c>
      <c r="G21" s="18">
        <v>9.2999999999999999E-2</v>
      </c>
      <c r="H21" s="18">
        <v>-2.9000000000000001E-2</v>
      </c>
      <c r="I21" s="1"/>
      <c r="J21" s="1"/>
    </row>
    <row r="22" spans="1:10" x14ac:dyDescent="0.25">
      <c r="A22" s="1"/>
      <c r="B22" s="19">
        <v>9</v>
      </c>
      <c r="C22" s="19">
        <v>88</v>
      </c>
      <c r="D22" s="21">
        <v>131.13999999999999</v>
      </c>
      <c r="E22" s="18">
        <v>0.15</v>
      </c>
      <c r="F22" s="16">
        <v>1981</v>
      </c>
      <c r="G22" s="18">
        <v>9.6000000000000002E-2</v>
      </c>
      <c r="H22" s="18">
        <v>-2.9000000000000001E-2</v>
      </c>
      <c r="I22" s="1"/>
      <c r="J22" s="1"/>
    </row>
    <row r="23" spans="1:10" x14ac:dyDescent="0.25">
      <c r="A23" s="1"/>
      <c r="B23" s="19">
        <v>10</v>
      </c>
      <c r="C23" s="19">
        <v>89</v>
      </c>
      <c r="D23" s="21">
        <v>145.75</v>
      </c>
      <c r="E23" s="18">
        <v>0.15</v>
      </c>
      <c r="F23" s="16">
        <v>2002</v>
      </c>
      <c r="G23" s="18">
        <v>9.6000000000000002E-2</v>
      </c>
      <c r="H23" s="18">
        <v>-2.9000000000000001E-2</v>
      </c>
      <c r="I23" s="1"/>
      <c r="J23" s="1"/>
    </row>
    <row r="24" spans="1:10" x14ac:dyDescent="0.25">
      <c r="A24" s="1"/>
      <c r="B24" s="19">
        <v>11</v>
      </c>
      <c r="C24" s="19">
        <v>90</v>
      </c>
      <c r="D24" s="21">
        <v>161.68</v>
      </c>
      <c r="E24" s="18">
        <v>0.12</v>
      </c>
      <c r="F24" s="16">
        <v>2024</v>
      </c>
      <c r="G24" s="18">
        <v>9.6000000000000002E-2</v>
      </c>
      <c r="H24" s="18">
        <v>-2.9000000000000001E-2</v>
      </c>
      <c r="I24" s="1"/>
      <c r="J24" s="1"/>
    </row>
    <row r="25" spans="1:10" x14ac:dyDescent="0.25">
      <c r="A25" s="1"/>
      <c r="B25" s="19">
        <v>12</v>
      </c>
      <c r="C25" s="19">
        <v>91</v>
      </c>
      <c r="D25" s="21">
        <v>178.91</v>
      </c>
      <c r="E25" s="18">
        <v>0.12</v>
      </c>
      <c r="F25" s="16">
        <v>2045</v>
      </c>
      <c r="G25" s="18">
        <v>9.6000000000000002E-2</v>
      </c>
      <c r="H25" s="18">
        <v>-2.9000000000000001E-2</v>
      </c>
      <c r="I25" s="1"/>
      <c r="J25" s="1"/>
    </row>
    <row r="26" spans="1:10" x14ac:dyDescent="0.25">
      <c r="A26" s="1"/>
      <c r="B26" s="19">
        <v>13</v>
      </c>
      <c r="C26" s="19">
        <v>92</v>
      </c>
      <c r="D26" s="21">
        <v>197.41</v>
      </c>
      <c r="E26" s="18">
        <v>0.12</v>
      </c>
      <c r="F26" s="16">
        <v>2067</v>
      </c>
      <c r="G26" s="18">
        <v>9.6000000000000002E-2</v>
      </c>
      <c r="H26" s="18">
        <v>-2.9000000000000001E-2</v>
      </c>
      <c r="I26" s="1"/>
      <c r="J26" s="1"/>
    </row>
    <row r="27" spans="1:10" x14ac:dyDescent="0.25">
      <c r="A27" s="1"/>
      <c r="B27" s="19">
        <v>14</v>
      </c>
      <c r="C27" s="19">
        <v>93</v>
      </c>
      <c r="D27" s="21">
        <v>217.15</v>
      </c>
      <c r="E27" s="18">
        <v>0.12</v>
      </c>
      <c r="F27" s="16">
        <v>2090</v>
      </c>
      <c r="G27" s="18">
        <v>9.6000000000000002E-2</v>
      </c>
      <c r="H27" s="18">
        <v>-2.9000000000000001E-2</v>
      </c>
      <c r="I27" s="1"/>
      <c r="J27" s="1"/>
    </row>
    <row r="28" spans="1:10" x14ac:dyDescent="0.25">
      <c r="A28" s="1"/>
      <c r="B28" s="19">
        <v>15</v>
      </c>
      <c r="C28" s="19">
        <v>94</v>
      </c>
      <c r="D28" s="21">
        <v>238.08</v>
      </c>
      <c r="E28" s="18">
        <v>0.12</v>
      </c>
      <c r="F28" s="16">
        <v>2113</v>
      </c>
      <c r="G28" s="18">
        <v>9.6000000000000002E-2</v>
      </c>
      <c r="H28" s="18">
        <v>-2.9000000000000001E-2</v>
      </c>
      <c r="I28" s="1"/>
      <c r="J28" s="1"/>
    </row>
    <row r="29" spans="1:10" x14ac:dyDescent="0.25">
      <c r="A29" s="1"/>
      <c r="B29" s="19">
        <v>16</v>
      </c>
      <c r="C29" s="19">
        <v>95</v>
      </c>
      <c r="D29" s="21">
        <v>258.82</v>
      </c>
      <c r="E29" s="18">
        <v>0.09</v>
      </c>
      <c r="F29" s="16">
        <v>2137</v>
      </c>
      <c r="G29" s="18">
        <v>9.6000000000000002E-2</v>
      </c>
      <c r="H29" s="18">
        <v>-2.9000000000000001E-2</v>
      </c>
      <c r="I29" s="1"/>
      <c r="J29" s="1"/>
    </row>
    <row r="30" spans="1:10" x14ac:dyDescent="0.25">
      <c r="A30" s="1"/>
      <c r="B30" s="19">
        <v>17</v>
      </c>
      <c r="C30" s="19">
        <v>96</v>
      </c>
      <c r="D30" s="21">
        <v>278.97000000000003</v>
      </c>
      <c r="E30" s="18">
        <v>0.09</v>
      </c>
      <c r="F30" s="16">
        <v>2162</v>
      </c>
      <c r="G30" s="18">
        <v>9.6000000000000002E-2</v>
      </c>
      <c r="H30" s="18">
        <v>-2.9000000000000001E-2</v>
      </c>
      <c r="I30" s="1"/>
      <c r="J30" s="1"/>
    </row>
    <row r="31" spans="1:10" x14ac:dyDescent="0.25">
      <c r="A31" s="1"/>
      <c r="B31" s="19">
        <v>18</v>
      </c>
      <c r="C31" s="19">
        <v>97</v>
      </c>
      <c r="D31" s="21">
        <v>298.08999999999997</v>
      </c>
      <c r="E31" s="18">
        <v>0.09</v>
      </c>
      <c r="F31" s="16">
        <v>2186</v>
      </c>
      <c r="G31" s="18">
        <v>9.6000000000000002E-2</v>
      </c>
      <c r="H31" s="18">
        <v>-2.9000000000000001E-2</v>
      </c>
      <c r="I31" s="1"/>
      <c r="J31" s="1"/>
    </row>
    <row r="32" spans="1:10" x14ac:dyDescent="0.25">
      <c r="A32" s="1"/>
      <c r="B32" s="19">
        <v>19</v>
      </c>
      <c r="C32" s="19">
        <v>98</v>
      </c>
      <c r="D32" s="21">
        <v>315.76</v>
      </c>
      <c r="E32" s="18">
        <v>0.09</v>
      </c>
      <c r="F32" s="16">
        <v>2212</v>
      </c>
      <c r="G32" s="18">
        <v>9.6000000000000002E-2</v>
      </c>
      <c r="H32" s="18">
        <v>-2.9000000000000001E-2</v>
      </c>
      <c r="I32" s="1"/>
      <c r="J32" s="1"/>
    </row>
    <row r="33" spans="1:10" x14ac:dyDescent="0.25">
      <c r="A33" s="1"/>
      <c r="B33" s="19">
        <v>20</v>
      </c>
      <c r="C33" s="19">
        <v>99</v>
      </c>
      <c r="D33" s="21">
        <v>1000</v>
      </c>
      <c r="E33" s="18">
        <v>0.09</v>
      </c>
      <c r="F33" s="16">
        <v>2238</v>
      </c>
      <c r="G33" s="18">
        <v>9.6000000000000002E-2</v>
      </c>
      <c r="H33" s="18">
        <v>-2.9000000000000001E-2</v>
      </c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 t="s">
        <v>123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 t="s">
        <v>187</v>
      </c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9" spans="1:10" x14ac:dyDescent="0.25">
      <c r="A39" s="2" t="s">
        <v>0</v>
      </c>
    </row>
    <row r="50" spans="1:10" x14ac:dyDescent="0.25">
      <c r="A50" s="4" t="s">
        <v>83</v>
      </c>
      <c r="B50" s="1"/>
      <c r="C50" s="1"/>
      <c r="D50" s="1"/>
      <c r="E50" s="1"/>
      <c r="F50" s="1"/>
      <c r="G50" s="1"/>
      <c r="H50" s="1"/>
      <c r="I50" s="1"/>
      <c r="J50" s="1"/>
    </row>
    <row r="52" spans="1:10" s="3" customFormat="1" x14ac:dyDescent="0.25">
      <c r="A52" s="3" t="s">
        <v>2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33706-FD47-43D0-AC32-363BF9E1615D}">
  <dimension ref="A1:J4"/>
  <sheetViews>
    <sheetView workbookViewId="0"/>
  </sheetViews>
  <sheetFormatPr defaultColWidth="9.140625" defaultRowHeight="15.75" x14ac:dyDescent="0.25"/>
  <cols>
    <col min="1" max="16384" width="9.140625" style="2"/>
  </cols>
  <sheetData>
    <row r="1" spans="1:10" x14ac:dyDescent="0.25">
      <c r="A1" s="6" t="s">
        <v>35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 t="s">
        <v>14</v>
      </c>
      <c r="B2" s="1"/>
      <c r="C2" s="1"/>
      <c r="D2" s="1"/>
      <c r="E2" s="1"/>
      <c r="F2" s="1"/>
      <c r="G2" s="1"/>
      <c r="H2" s="1"/>
      <c r="I2" s="1"/>
      <c r="J2" s="1"/>
    </row>
    <row r="4" spans="1:10" x14ac:dyDescent="0.25">
      <c r="A4" s="4" t="s">
        <v>13</v>
      </c>
      <c r="B4" s="5"/>
      <c r="C4" s="5"/>
      <c r="D4" s="5"/>
      <c r="E4" s="5"/>
      <c r="F4" s="5"/>
      <c r="G4" s="5"/>
      <c r="H4" s="5"/>
      <c r="I4" s="5"/>
      <c r="J4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2DC8F-A4A8-482A-9A5B-A25AA6C9209D}">
  <dimension ref="A1:J39"/>
  <sheetViews>
    <sheetView workbookViewId="0"/>
  </sheetViews>
  <sheetFormatPr defaultColWidth="9.140625" defaultRowHeight="15.75" x14ac:dyDescent="0.25"/>
  <cols>
    <col min="1" max="1" width="9.140625" style="2"/>
    <col min="2" max="9" width="12.7109375" style="2" customWidth="1"/>
    <col min="10" max="16384" width="9.140625" style="2"/>
  </cols>
  <sheetData>
    <row r="1" spans="1:10" x14ac:dyDescent="0.25">
      <c r="A1" s="6" t="s">
        <v>1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</row>
    <row r="4" spans="1:10" x14ac:dyDescent="0.25">
      <c r="A4" s="4" t="s">
        <v>34</v>
      </c>
      <c r="B4" s="1"/>
      <c r="C4" s="1"/>
      <c r="D4" s="1"/>
      <c r="E4" s="1"/>
      <c r="F4" s="1"/>
      <c r="G4" s="1"/>
      <c r="H4" s="1"/>
      <c r="I4" s="1"/>
      <c r="J4" s="1"/>
    </row>
    <row r="6" spans="1:10" x14ac:dyDescent="0.25">
      <c r="A6" s="1" t="s">
        <v>188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 t="s">
        <v>189</v>
      </c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 t="s">
        <v>190</v>
      </c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47.25" x14ac:dyDescent="0.25">
      <c r="A10" s="1"/>
      <c r="B10" s="26" t="s">
        <v>41</v>
      </c>
      <c r="C10" s="26" t="s">
        <v>42</v>
      </c>
      <c r="D10" s="26" t="s">
        <v>43</v>
      </c>
      <c r="E10" s="26" t="s">
        <v>44</v>
      </c>
      <c r="F10" s="26" t="s">
        <v>45</v>
      </c>
      <c r="G10" s="26" t="s">
        <v>46</v>
      </c>
      <c r="H10" s="26" t="s">
        <v>47</v>
      </c>
      <c r="I10" s="26" t="s">
        <v>48</v>
      </c>
      <c r="J10" s="1"/>
    </row>
    <row r="11" spans="1:10" x14ac:dyDescent="0.25">
      <c r="A11" s="1"/>
      <c r="B11" s="11">
        <v>2018</v>
      </c>
      <c r="C11" s="25">
        <v>12479</v>
      </c>
      <c r="D11" s="25">
        <v>2439</v>
      </c>
      <c r="E11" s="11">
        <v>149</v>
      </c>
      <c r="F11" s="11">
        <v>674</v>
      </c>
      <c r="G11" s="11">
        <v>649</v>
      </c>
      <c r="H11" s="11">
        <v>85</v>
      </c>
      <c r="I11" s="11">
        <v>4</v>
      </c>
      <c r="J11" s="1"/>
    </row>
    <row r="12" spans="1:10" x14ac:dyDescent="0.25">
      <c r="A12" s="1"/>
      <c r="B12" s="11">
        <v>2019</v>
      </c>
      <c r="C12" s="25">
        <v>11011</v>
      </c>
      <c r="D12" s="25">
        <v>2999</v>
      </c>
      <c r="E12" s="11">
        <v>154</v>
      </c>
      <c r="F12" s="11">
        <v>639</v>
      </c>
      <c r="G12" s="11">
        <v>551</v>
      </c>
      <c r="H12" s="11">
        <v>96</v>
      </c>
      <c r="I12" s="11">
        <v>3</v>
      </c>
      <c r="J12" s="1"/>
    </row>
    <row r="13" spans="1:10" x14ac:dyDescent="0.25">
      <c r="A13" s="1"/>
      <c r="B13" s="11">
        <v>2020</v>
      </c>
      <c r="C13" s="25">
        <v>9670</v>
      </c>
      <c r="D13" s="25">
        <v>3451</v>
      </c>
      <c r="E13" s="11">
        <v>131</v>
      </c>
      <c r="F13" s="11">
        <v>571</v>
      </c>
      <c r="G13" s="11">
        <v>522</v>
      </c>
      <c r="H13" s="11">
        <v>124</v>
      </c>
      <c r="I13" s="11">
        <v>3</v>
      </c>
      <c r="J13" s="1"/>
    </row>
    <row r="14" spans="1:10" x14ac:dyDescent="0.25">
      <c r="A14" s="1"/>
      <c r="B14" s="11">
        <v>2021</v>
      </c>
      <c r="C14" s="25">
        <v>8450</v>
      </c>
      <c r="D14" s="25">
        <v>3845</v>
      </c>
      <c r="E14" s="11">
        <v>111</v>
      </c>
      <c r="F14" s="11">
        <v>541</v>
      </c>
      <c r="G14" s="11">
        <v>465</v>
      </c>
      <c r="H14" s="11">
        <v>131</v>
      </c>
      <c r="I14" s="11">
        <v>3</v>
      </c>
      <c r="J14" s="1"/>
    </row>
    <row r="15" spans="1:10" x14ac:dyDescent="0.25">
      <c r="A15" s="1"/>
      <c r="B15" s="11">
        <v>2022</v>
      </c>
      <c r="C15" s="25">
        <v>7336</v>
      </c>
      <c r="D15" s="25">
        <v>4177</v>
      </c>
      <c r="E15" s="11">
        <v>138</v>
      </c>
      <c r="F15" s="11">
        <v>477</v>
      </c>
      <c r="G15" s="11">
        <v>425</v>
      </c>
      <c r="H15" s="11">
        <v>155</v>
      </c>
      <c r="I15" s="11">
        <v>2</v>
      </c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 t="s">
        <v>28</v>
      </c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 t="s">
        <v>37</v>
      </c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3" t="s">
        <v>38</v>
      </c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3" t="s">
        <v>39</v>
      </c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3" t="s">
        <v>40</v>
      </c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3" t="s">
        <v>125</v>
      </c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 t="s">
        <v>29</v>
      </c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6" spans="1:10" x14ac:dyDescent="0.25">
      <c r="A26" s="2" t="s">
        <v>0</v>
      </c>
    </row>
    <row r="37" spans="1:10" x14ac:dyDescent="0.25">
      <c r="A37" s="4" t="s">
        <v>33</v>
      </c>
      <c r="B37" s="1"/>
      <c r="C37" s="1"/>
      <c r="D37" s="1"/>
      <c r="E37" s="1"/>
      <c r="F37" s="1"/>
      <c r="G37" s="1"/>
      <c r="H37" s="1"/>
      <c r="I37" s="1"/>
      <c r="J37" s="1"/>
    </row>
    <row r="39" spans="1:10" s="3" customFormat="1" x14ac:dyDescent="0.25">
      <c r="A39" s="3" t="s">
        <v>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CC509-2259-479F-BA6A-D1596B92CA78}">
  <dimension ref="A1:J4"/>
  <sheetViews>
    <sheetView workbookViewId="0"/>
  </sheetViews>
  <sheetFormatPr defaultColWidth="9.140625" defaultRowHeight="15.75" x14ac:dyDescent="0.25"/>
  <cols>
    <col min="1" max="16384" width="9.140625" style="2"/>
  </cols>
  <sheetData>
    <row r="1" spans="1:10" x14ac:dyDescent="0.25">
      <c r="A1" s="6" t="s">
        <v>15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 t="s">
        <v>17</v>
      </c>
      <c r="B2" s="1"/>
      <c r="C2" s="1"/>
      <c r="D2" s="1"/>
      <c r="E2" s="1"/>
      <c r="F2" s="1"/>
      <c r="G2" s="1"/>
      <c r="H2" s="1"/>
      <c r="I2" s="1"/>
      <c r="J2" s="1"/>
    </row>
    <row r="4" spans="1:10" x14ac:dyDescent="0.25">
      <c r="A4" s="4" t="s">
        <v>13</v>
      </c>
      <c r="B4" s="5"/>
      <c r="C4" s="5"/>
      <c r="D4" s="5"/>
      <c r="E4" s="5"/>
      <c r="F4" s="5"/>
      <c r="G4" s="5"/>
      <c r="H4" s="5"/>
      <c r="I4" s="5"/>
      <c r="J4" s="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AE043-2E1A-4318-933C-3A7336112F1B}">
  <dimension ref="A1:J57"/>
  <sheetViews>
    <sheetView workbookViewId="0">
      <selection activeCell="A42" sqref="A42"/>
    </sheetView>
  </sheetViews>
  <sheetFormatPr defaultColWidth="9.140625" defaultRowHeight="15.75" x14ac:dyDescent="0.25"/>
  <cols>
    <col min="1" max="1" width="9.140625" style="2"/>
    <col min="2" max="2" width="60.7109375" style="2" customWidth="1"/>
    <col min="3" max="5" width="15.7109375" style="2" customWidth="1"/>
    <col min="6" max="16384" width="9.140625" style="2"/>
  </cols>
  <sheetData>
    <row r="1" spans="1:10" x14ac:dyDescent="0.25">
      <c r="A1" s="6" t="s">
        <v>16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 t="s">
        <v>12</v>
      </c>
      <c r="B2" s="1"/>
      <c r="C2" s="1"/>
      <c r="D2" s="1"/>
      <c r="E2" s="1"/>
      <c r="F2" s="1"/>
      <c r="G2" s="1"/>
      <c r="H2" s="1"/>
      <c r="I2" s="1"/>
      <c r="J2" s="1"/>
    </row>
    <row r="4" spans="1:10" x14ac:dyDescent="0.25">
      <c r="A4" s="4" t="s">
        <v>84</v>
      </c>
      <c r="B4" s="1"/>
      <c r="C4" s="1"/>
      <c r="D4" s="1"/>
      <c r="E4" s="1"/>
      <c r="F4" s="1"/>
      <c r="G4" s="1"/>
      <c r="H4" s="1"/>
      <c r="I4" s="1"/>
      <c r="J4" s="1"/>
    </row>
    <row r="6" spans="1:10" x14ac:dyDescent="0.25">
      <c r="A6" s="1" t="s">
        <v>27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39" t="s">
        <v>126</v>
      </c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7" t="s">
        <v>127</v>
      </c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29"/>
      <c r="C9" s="31" t="s">
        <v>49</v>
      </c>
      <c r="D9" s="31" t="s">
        <v>50</v>
      </c>
      <c r="E9" s="31" t="s">
        <v>51</v>
      </c>
      <c r="F9" s="1"/>
      <c r="G9" s="1"/>
      <c r="H9" s="1"/>
      <c r="I9" s="1"/>
      <c r="J9" s="1"/>
    </row>
    <row r="10" spans="1:10" x14ac:dyDescent="0.25">
      <c r="A10" s="1"/>
      <c r="B10" s="14" t="s">
        <v>52</v>
      </c>
      <c r="C10" s="40" t="s">
        <v>128</v>
      </c>
      <c r="D10" s="40" t="s">
        <v>128</v>
      </c>
      <c r="E10" s="40" t="s">
        <v>129</v>
      </c>
      <c r="F10" s="1"/>
      <c r="G10" s="1"/>
      <c r="H10" s="1"/>
      <c r="I10" s="1"/>
      <c r="J10" s="1"/>
    </row>
    <row r="11" spans="1:10" x14ac:dyDescent="0.25">
      <c r="A11" s="1"/>
      <c r="B11" s="14" t="s">
        <v>53</v>
      </c>
      <c r="C11" s="29">
        <v>30</v>
      </c>
      <c r="D11" s="30">
        <v>1200</v>
      </c>
      <c r="E11" s="29">
        <v>125</v>
      </c>
      <c r="F11" s="1"/>
      <c r="G11" s="1"/>
      <c r="H11" s="1"/>
      <c r="I11" s="1"/>
      <c r="J11" s="1"/>
    </row>
    <row r="12" spans="1:10" x14ac:dyDescent="0.25">
      <c r="A12" s="1"/>
      <c r="B12" s="14" t="s">
        <v>54</v>
      </c>
      <c r="C12" s="29">
        <v>10</v>
      </c>
      <c r="D12" s="29">
        <v>650</v>
      </c>
      <c r="E12" s="29">
        <v>200</v>
      </c>
      <c r="F12" s="1"/>
      <c r="G12" s="1"/>
      <c r="H12" s="1"/>
      <c r="I12" s="1"/>
      <c r="J12" s="1"/>
    </row>
    <row r="13" spans="1:10" x14ac:dyDescent="0.25">
      <c r="A13" s="1"/>
      <c r="B13" s="14" t="s">
        <v>55</v>
      </c>
      <c r="C13" s="29">
        <v>40</v>
      </c>
      <c r="D13" s="30">
        <v>1850</v>
      </c>
      <c r="E13" s="29">
        <v>325</v>
      </c>
      <c r="F13" s="1"/>
      <c r="G13" s="1"/>
      <c r="H13" s="1"/>
      <c r="I13" s="1"/>
      <c r="J13" s="1"/>
    </row>
    <row r="14" spans="1:10" x14ac:dyDescent="0.25">
      <c r="A14" s="1"/>
      <c r="B14" s="14" t="s">
        <v>56</v>
      </c>
      <c r="C14" s="32">
        <v>74000</v>
      </c>
      <c r="D14" s="32">
        <v>3683000</v>
      </c>
      <c r="E14" s="32">
        <v>775000</v>
      </c>
      <c r="F14" s="1"/>
      <c r="G14" s="1"/>
      <c r="H14" s="1"/>
      <c r="I14" s="1"/>
      <c r="J14" s="1"/>
    </row>
    <row r="15" spans="1:10" x14ac:dyDescent="0.25">
      <c r="A15" s="1"/>
      <c r="B15" s="14" t="s">
        <v>57</v>
      </c>
      <c r="C15" s="32">
        <v>0</v>
      </c>
      <c r="D15" s="32">
        <v>513000</v>
      </c>
      <c r="E15" s="32">
        <v>108000</v>
      </c>
      <c r="F15" s="1"/>
      <c r="G15" s="1"/>
      <c r="H15" s="1"/>
      <c r="I15" s="1"/>
      <c r="J15" s="1"/>
    </row>
    <row r="16" spans="1:10" x14ac:dyDescent="0.25">
      <c r="A16" s="1"/>
      <c r="B16" s="14" t="s">
        <v>58</v>
      </c>
      <c r="C16" s="32">
        <v>74000</v>
      </c>
      <c r="D16" s="32">
        <v>3170000</v>
      </c>
      <c r="E16" s="32">
        <v>667000</v>
      </c>
      <c r="F16" s="1"/>
      <c r="G16" s="1"/>
      <c r="H16" s="1"/>
      <c r="I16" s="1"/>
      <c r="J16" s="1"/>
    </row>
    <row r="17" spans="1:10" x14ac:dyDescent="0.25">
      <c r="A17" s="1"/>
      <c r="B17" s="14" t="s">
        <v>59</v>
      </c>
      <c r="C17" s="32">
        <v>88000</v>
      </c>
      <c r="D17" s="32">
        <v>4152000</v>
      </c>
      <c r="E17" s="32">
        <v>885600</v>
      </c>
      <c r="F17" s="1"/>
      <c r="G17" s="1"/>
      <c r="H17" s="1"/>
      <c r="I17" s="1"/>
      <c r="J17" s="1"/>
    </row>
    <row r="18" spans="1:10" x14ac:dyDescent="0.25">
      <c r="A18" s="1"/>
      <c r="B18" s="14" t="s">
        <v>60</v>
      </c>
      <c r="C18" s="33">
        <v>0.9</v>
      </c>
      <c r="D18" s="33">
        <v>0.95</v>
      </c>
      <c r="E18" s="33">
        <v>1.1000000000000001</v>
      </c>
      <c r="F18" s="1"/>
      <c r="G18" s="1"/>
      <c r="H18" s="1"/>
      <c r="I18" s="1"/>
      <c r="J18" s="1"/>
    </row>
    <row r="19" spans="1:10" x14ac:dyDescent="0.25">
      <c r="A19" s="1"/>
      <c r="B19" s="14" t="s">
        <v>61</v>
      </c>
      <c r="C19" s="29">
        <v>1</v>
      </c>
      <c r="D19" s="29">
        <v>3</v>
      </c>
      <c r="E19" s="29">
        <v>4</v>
      </c>
      <c r="F19" s="1"/>
      <c r="G19" s="1"/>
      <c r="H19" s="1"/>
      <c r="I19" s="1"/>
      <c r="J19" s="1"/>
    </row>
    <row r="20" spans="1:10" x14ac:dyDescent="0.25">
      <c r="A20" s="1"/>
      <c r="B20" s="14" t="s">
        <v>62</v>
      </c>
      <c r="C20" s="32">
        <v>500</v>
      </c>
      <c r="D20" s="32">
        <v>100</v>
      </c>
      <c r="E20" s="32">
        <v>250</v>
      </c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 t="s">
        <v>200</v>
      </c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 t="s">
        <v>63</v>
      </c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6" spans="1:10" x14ac:dyDescent="0.25">
      <c r="A26" s="2" t="s">
        <v>0</v>
      </c>
    </row>
    <row r="37" spans="1:10" x14ac:dyDescent="0.25">
      <c r="A37" s="1" t="s">
        <v>130</v>
      </c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27" t="s">
        <v>64</v>
      </c>
      <c r="C39" s="41">
        <v>0.03</v>
      </c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27" t="s">
        <v>65</v>
      </c>
      <c r="C40" s="28">
        <v>875000</v>
      </c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 t="s">
        <v>201</v>
      </c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 t="s">
        <v>131</v>
      </c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6" spans="1:10" x14ac:dyDescent="0.25">
      <c r="A46" s="2" t="s">
        <v>0</v>
      </c>
    </row>
    <row r="57" spans="1:1" s="3" customFormat="1" x14ac:dyDescent="0.25">
      <c r="A57" s="3" t="s">
        <v>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A3283-6493-40AF-8B6D-7286F7495758}">
  <sheetPr>
    <tabColor rgb="FF00B0F0"/>
  </sheetPr>
  <dimension ref="A1:M38"/>
  <sheetViews>
    <sheetView workbookViewId="0"/>
  </sheetViews>
  <sheetFormatPr defaultColWidth="8.85546875" defaultRowHeight="15.75" x14ac:dyDescent="0.25"/>
  <cols>
    <col min="1" max="1" width="8.85546875" style="2"/>
    <col min="2" max="3" width="30.7109375" style="2" customWidth="1"/>
    <col min="4" max="6" width="15.7109375" style="2" customWidth="1"/>
    <col min="7" max="16384" width="8.85546875" style="2"/>
  </cols>
  <sheetData>
    <row r="1" spans="1:13" x14ac:dyDescent="0.25">
      <c r="A1" s="60" t="s">
        <v>145</v>
      </c>
      <c r="B1" s="1"/>
      <c r="C1" s="1"/>
      <c r="D1" s="1"/>
      <c r="E1" s="1"/>
      <c r="F1" s="5"/>
      <c r="G1" s="5"/>
      <c r="H1" s="5"/>
      <c r="I1" s="5"/>
      <c r="J1" s="5"/>
      <c r="K1" s="5"/>
      <c r="L1" s="5"/>
      <c r="M1" s="5"/>
    </row>
    <row r="2" spans="1:13" x14ac:dyDescent="0.25">
      <c r="A2" s="5"/>
      <c r="B2" s="44"/>
      <c r="C2" s="1"/>
      <c r="D2" s="1"/>
      <c r="E2" s="1"/>
      <c r="F2" s="5"/>
      <c r="G2" s="5"/>
      <c r="H2" s="5"/>
      <c r="I2" s="5"/>
      <c r="J2" s="5"/>
      <c r="K2" s="5"/>
      <c r="L2" s="5"/>
      <c r="M2" s="5"/>
    </row>
    <row r="3" spans="1:13" x14ac:dyDescent="0.25">
      <c r="A3" s="5"/>
      <c r="B3" s="43" t="s">
        <v>155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x14ac:dyDescent="0.25">
      <c r="A4" s="5"/>
      <c r="B4" s="43" t="s">
        <v>159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25">
      <c r="A5" s="5"/>
      <c r="B5" s="43" t="s">
        <v>149</v>
      </c>
      <c r="C5" s="1"/>
      <c r="D5" s="1"/>
      <c r="E5" s="1"/>
      <c r="F5" s="5"/>
      <c r="G5" s="5"/>
      <c r="H5" s="5"/>
      <c r="I5" s="5"/>
      <c r="J5" s="5"/>
      <c r="K5" s="5"/>
      <c r="L5" s="5"/>
      <c r="M5" s="5"/>
    </row>
    <row r="6" spans="1:13" x14ac:dyDescent="0.25">
      <c r="A6" s="5"/>
      <c r="B6" s="43" t="s">
        <v>153</v>
      </c>
      <c r="C6" s="1"/>
      <c r="D6" s="1"/>
      <c r="E6" s="1"/>
      <c r="F6" s="5"/>
      <c r="G6" s="5"/>
      <c r="H6" s="5"/>
      <c r="I6" s="5"/>
      <c r="J6" s="5"/>
      <c r="K6" s="5"/>
      <c r="L6" s="5"/>
      <c r="M6" s="5"/>
    </row>
    <row r="7" spans="1:13" x14ac:dyDescent="0.25">
      <c r="A7" s="5"/>
      <c r="B7" s="44"/>
      <c r="C7" s="1"/>
      <c r="D7" s="1"/>
      <c r="E7" s="1"/>
      <c r="F7" s="5"/>
      <c r="G7" s="5"/>
      <c r="H7" s="5"/>
      <c r="I7" s="5"/>
      <c r="J7" s="5"/>
      <c r="K7" s="5"/>
      <c r="L7" s="5"/>
      <c r="M7" s="5"/>
    </row>
    <row r="8" spans="1:13" x14ac:dyDescent="0.25">
      <c r="A8" s="5"/>
      <c r="B8" s="43" t="s">
        <v>193</v>
      </c>
      <c r="C8" s="1"/>
      <c r="D8" s="1"/>
      <c r="E8" s="1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38" t="s">
        <v>160</v>
      </c>
      <c r="C9" s="1"/>
      <c r="D9" s="1"/>
      <c r="E9" s="1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1"/>
      <c r="C10" s="42" t="s">
        <v>132</v>
      </c>
      <c r="D10" s="51">
        <v>175</v>
      </c>
      <c r="E10" s="1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1"/>
      <c r="C11" s="42" t="s">
        <v>133</v>
      </c>
      <c r="D11" s="52">
        <v>350</v>
      </c>
      <c r="E11" s="1"/>
      <c r="F11" s="5"/>
      <c r="G11" s="5"/>
      <c r="H11" s="5"/>
      <c r="I11" s="5"/>
      <c r="J11" s="5"/>
      <c r="K11" s="5"/>
      <c r="L11" s="5"/>
      <c r="M11" s="5"/>
    </row>
    <row r="12" spans="1:13" x14ac:dyDescent="0.25">
      <c r="A12" s="5"/>
      <c r="B12" s="38" t="s">
        <v>194</v>
      </c>
      <c r="C12" s="72"/>
      <c r="D12" s="73"/>
      <c r="E12" s="1"/>
      <c r="F12" s="5"/>
      <c r="G12" s="5"/>
      <c r="H12" s="5"/>
      <c r="I12" s="5"/>
      <c r="J12" s="5"/>
      <c r="K12" s="5"/>
      <c r="L12" s="5"/>
      <c r="M12" s="5"/>
    </row>
    <row r="13" spans="1:13" x14ac:dyDescent="0.25">
      <c r="A13" s="5"/>
      <c r="B13" s="1"/>
      <c r="C13" s="42" t="s">
        <v>134</v>
      </c>
      <c r="D13" s="51">
        <v>40</v>
      </c>
      <c r="E13" s="1"/>
      <c r="F13" s="5"/>
      <c r="G13" s="5"/>
      <c r="H13" s="5"/>
      <c r="I13" s="5"/>
      <c r="J13" s="5"/>
      <c r="K13" s="5"/>
      <c r="L13" s="5"/>
      <c r="M13" s="5"/>
    </row>
    <row r="14" spans="1:13" x14ac:dyDescent="0.25">
      <c r="A14" s="5"/>
      <c r="B14" s="43"/>
      <c r="C14" s="1"/>
      <c r="D14" s="1"/>
      <c r="E14" s="1"/>
      <c r="F14" s="5"/>
      <c r="G14" s="5"/>
      <c r="H14" s="5"/>
      <c r="I14" s="5"/>
      <c r="J14" s="5"/>
      <c r="K14" s="5"/>
      <c r="L14" s="5"/>
      <c r="M14" s="5"/>
    </row>
    <row r="15" spans="1:13" x14ac:dyDescent="0.25">
      <c r="A15" s="5"/>
      <c r="B15" s="43" t="s">
        <v>195</v>
      </c>
      <c r="C15" s="1"/>
      <c r="D15" s="1"/>
      <c r="E15" s="1"/>
      <c r="F15" s="5"/>
      <c r="G15" s="5"/>
      <c r="H15" s="5"/>
      <c r="I15" s="5"/>
      <c r="J15" s="5"/>
      <c r="K15" s="5"/>
      <c r="L15" s="5"/>
      <c r="M15" s="5"/>
    </row>
    <row r="16" spans="1:13" x14ac:dyDescent="0.25">
      <c r="A16" s="5"/>
      <c r="B16" s="38"/>
      <c r="C16" s="46" t="s">
        <v>146</v>
      </c>
      <c r="D16" s="46" t="s">
        <v>147</v>
      </c>
      <c r="E16" s="46" t="s">
        <v>148</v>
      </c>
      <c r="F16" s="5"/>
      <c r="G16" s="5"/>
      <c r="H16" s="5"/>
      <c r="I16" s="5"/>
      <c r="J16" s="5"/>
      <c r="K16" s="5"/>
      <c r="L16" s="5"/>
      <c r="M16" s="5"/>
    </row>
    <row r="17" spans="1:13" x14ac:dyDescent="0.25">
      <c r="A17" s="5"/>
      <c r="B17" s="38"/>
      <c r="C17" s="47">
        <v>7.0000000000000001E-3</v>
      </c>
      <c r="D17" s="47">
        <v>8.9999999999999993E-3</v>
      </c>
      <c r="E17" s="47">
        <v>1.4999999999999999E-2</v>
      </c>
      <c r="F17" s="5"/>
      <c r="G17" s="5"/>
      <c r="H17" s="5"/>
      <c r="I17" s="5"/>
      <c r="J17" s="5"/>
      <c r="K17" s="5"/>
      <c r="L17" s="5"/>
      <c r="M17" s="5"/>
    </row>
    <row r="18" spans="1:13" x14ac:dyDescent="0.25">
      <c r="A18" s="5"/>
      <c r="B18" s="38"/>
      <c r="C18" s="1"/>
      <c r="D18" s="1"/>
      <c r="E18" s="1"/>
      <c r="F18" s="5"/>
      <c r="G18" s="5"/>
      <c r="H18" s="5"/>
      <c r="I18" s="5"/>
      <c r="J18" s="5"/>
      <c r="K18" s="5"/>
      <c r="L18" s="5"/>
      <c r="M18" s="5"/>
    </row>
    <row r="19" spans="1:13" x14ac:dyDescent="0.25">
      <c r="A19" s="5"/>
      <c r="B19" s="43" t="s">
        <v>150</v>
      </c>
      <c r="C19" s="1"/>
      <c r="D19" s="1"/>
      <c r="E19" s="1"/>
      <c r="F19" s="5"/>
      <c r="G19" s="5"/>
      <c r="H19" s="5"/>
      <c r="I19" s="5"/>
      <c r="J19" s="5"/>
      <c r="K19" s="5"/>
      <c r="L19" s="5"/>
      <c r="M19" s="5"/>
    </row>
    <row r="20" spans="1:13" ht="47.25" x14ac:dyDescent="0.25">
      <c r="A20" s="5"/>
      <c r="B20" s="5"/>
      <c r="C20" s="26" t="s">
        <v>135</v>
      </c>
      <c r="D20" s="26" t="s">
        <v>136</v>
      </c>
      <c r="E20" s="26" t="s">
        <v>151</v>
      </c>
      <c r="F20" s="26" t="s">
        <v>152</v>
      </c>
      <c r="G20" s="5"/>
      <c r="H20" s="5"/>
      <c r="I20" s="5"/>
      <c r="J20" s="5"/>
      <c r="K20" s="5"/>
      <c r="L20" s="5"/>
      <c r="M20" s="5"/>
    </row>
    <row r="21" spans="1:13" x14ac:dyDescent="0.25">
      <c r="A21" s="5"/>
      <c r="B21" s="5"/>
      <c r="C21" s="27" t="s">
        <v>137</v>
      </c>
      <c r="D21" s="54">
        <v>18</v>
      </c>
      <c r="E21" s="53">
        <v>0.1</v>
      </c>
      <c r="F21" s="53">
        <v>7.0000000000000007E-2</v>
      </c>
      <c r="G21" s="5"/>
      <c r="H21" s="5"/>
      <c r="I21" s="5"/>
      <c r="J21" s="5"/>
      <c r="K21" s="5"/>
      <c r="L21" s="5"/>
      <c r="M21" s="5"/>
    </row>
    <row r="22" spans="1:13" x14ac:dyDescent="0.25">
      <c r="A22" s="5"/>
      <c r="B22" s="5"/>
      <c r="C22" s="27" t="s">
        <v>138</v>
      </c>
      <c r="D22" s="54">
        <v>15</v>
      </c>
      <c r="E22" s="53">
        <v>0.08</v>
      </c>
      <c r="F22" s="53">
        <v>0.06</v>
      </c>
      <c r="G22" s="5"/>
      <c r="H22" s="5"/>
      <c r="I22" s="5"/>
      <c r="J22" s="5"/>
      <c r="K22" s="5"/>
      <c r="L22" s="5"/>
      <c r="M22" s="5"/>
    </row>
    <row r="23" spans="1:13" x14ac:dyDescent="0.25">
      <c r="A23" s="5"/>
      <c r="B23" s="5"/>
      <c r="C23" s="27" t="s">
        <v>139</v>
      </c>
      <c r="D23" s="54">
        <v>12</v>
      </c>
      <c r="E23" s="53">
        <v>7.0000000000000007E-2</v>
      </c>
      <c r="F23" s="53">
        <v>0.05</v>
      </c>
      <c r="G23" s="5"/>
      <c r="H23" s="5"/>
      <c r="I23" s="5"/>
      <c r="J23" s="5"/>
      <c r="K23" s="5"/>
      <c r="L23" s="5"/>
      <c r="M23" s="5"/>
    </row>
    <row r="24" spans="1:13" x14ac:dyDescent="0.25">
      <c r="A24" s="5"/>
      <c r="B24" s="5"/>
      <c r="C24" s="27" t="s">
        <v>140</v>
      </c>
      <c r="D24" s="54">
        <v>10</v>
      </c>
      <c r="E24" s="53">
        <v>0.06</v>
      </c>
      <c r="F24" s="53">
        <v>0.04</v>
      </c>
      <c r="G24" s="5"/>
      <c r="H24" s="5"/>
      <c r="I24" s="5"/>
      <c r="J24" s="5"/>
      <c r="K24" s="5"/>
      <c r="L24" s="5"/>
      <c r="M24" s="5"/>
    </row>
    <row r="25" spans="1:13" x14ac:dyDescent="0.25">
      <c r="A25" s="5"/>
      <c r="B25" s="5"/>
      <c r="C25" s="55"/>
      <c r="D25" s="56"/>
      <c r="E25" s="57"/>
      <c r="F25" s="57"/>
      <c r="G25" s="5"/>
      <c r="H25" s="5"/>
      <c r="I25" s="5"/>
      <c r="J25" s="5"/>
      <c r="K25" s="5"/>
      <c r="L25" s="5"/>
      <c r="M25" s="5"/>
    </row>
    <row r="26" spans="1:13" x14ac:dyDescent="0.25">
      <c r="A26" s="5"/>
      <c r="B26" s="43" t="s">
        <v>154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x14ac:dyDescent="0.25">
      <c r="A27" s="5"/>
      <c r="B27" s="43"/>
      <c r="C27" s="48" t="s">
        <v>158</v>
      </c>
      <c r="D27" s="48" t="s">
        <v>157</v>
      </c>
      <c r="E27" s="5"/>
      <c r="F27" s="5"/>
      <c r="G27" s="5"/>
      <c r="H27" s="5"/>
      <c r="I27" s="5"/>
      <c r="J27" s="5"/>
      <c r="K27" s="5"/>
      <c r="L27" s="5"/>
      <c r="M27" s="5"/>
    </row>
    <row r="28" spans="1:13" x14ac:dyDescent="0.25">
      <c r="A28" s="5"/>
      <c r="B28" s="38"/>
      <c r="C28" s="48" t="s">
        <v>141</v>
      </c>
      <c r="D28" s="49">
        <v>0.9</v>
      </c>
      <c r="E28" s="5"/>
      <c r="F28" s="5"/>
      <c r="G28" s="5"/>
      <c r="H28" s="5"/>
      <c r="I28" s="5"/>
      <c r="J28" s="5"/>
      <c r="K28" s="5"/>
      <c r="L28" s="5"/>
      <c r="M28" s="5"/>
    </row>
    <row r="29" spans="1:13" x14ac:dyDescent="0.25">
      <c r="A29" s="5"/>
      <c r="B29" s="38"/>
      <c r="C29" s="48" t="s">
        <v>142</v>
      </c>
      <c r="D29" s="49">
        <v>1</v>
      </c>
      <c r="E29" s="5"/>
      <c r="F29" s="5"/>
      <c r="G29" s="5"/>
      <c r="H29" s="5"/>
      <c r="I29" s="5"/>
      <c r="J29" s="5"/>
      <c r="K29" s="5"/>
      <c r="L29" s="5"/>
      <c r="M29" s="5"/>
    </row>
    <row r="30" spans="1:13" x14ac:dyDescent="0.25">
      <c r="A30" s="5"/>
      <c r="B30" s="38"/>
      <c r="C30" s="48" t="s">
        <v>143</v>
      </c>
      <c r="D30" s="49">
        <v>1.1000000000000001</v>
      </c>
      <c r="E30" s="5"/>
      <c r="F30" s="5"/>
      <c r="G30" s="5"/>
      <c r="H30" s="5"/>
      <c r="I30" s="5"/>
      <c r="J30" s="5"/>
      <c r="K30" s="5"/>
      <c r="L30" s="5"/>
      <c r="M30" s="5"/>
    </row>
    <row r="31" spans="1:13" x14ac:dyDescent="0.25">
      <c r="A31" s="5"/>
      <c r="B31" s="38"/>
      <c r="C31" s="48" t="s">
        <v>144</v>
      </c>
      <c r="D31" s="49">
        <v>1.2</v>
      </c>
      <c r="E31" s="5"/>
      <c r="F31" s="5"/>
      <c r="G31" s="5"/>
      <c r="H31" s="5"/>
      <c r="I31" s="5"/>
      <c r="J31" s="5"/>
      <c r="K31" s="5"/>
      <c r="L31" s="5"/>
      <c r="M31" s="5"/>
    </row>
    <row r="32" spans="1:13" x14ac:dyDescent="0.25">
      <c r="A32" s="5"/>
      <c r="B32" s="38"/>
      <c r="C32" s="58"/>
      <c r="D32" s="59"/>
      <c r="E32" s="5"/>
      <c r="F32" s="5"/>
      <c r="G32" s="5"/>
      <c r="H32" s="5"/>
      <c r="I32" s="5"/>
      <c r="J32" s="5"/>
      <c r="K32" s="5"/>
      <c r="L32" s="5"/>
      <c r="M32" s="5"/>
    </row>
    <row r="33" spans="1:13" x14ac:dyDescent="0.25">
      <c r="A33" s="5"/>
      <c r="B33" s="43" t="s">
        <v>156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x14ac:dyDescent="0.25">
      <c r="A34" s="5"/>
      <c r="B34" s="43"/>
      <c r="C34" s="48" t="s">
        <v>191</v>
      </c>
      <c r="D34" s="48" t="s">
        <v>157</v>
      </c>
      <c r="E34" s="5"/>
      <c r="F34" s="5"/>
      <c r="G34" s="5"/>
      <c r="H34" s="5"/>
      <c r="I34" s="5"/>
      <c r="J34" s="5"/>
      <c r="K34" s="5"/>
      <c r="L34" s="5"/>
      <c r="M34" s="5"/>
    </row>
    <row r="35" spans="1:13" x14ac:dyDescent="0.25">
      <c r="A35" s="5"/>
      <c r="B35" s="38"/>
      <c r="C35" s="50">
        <v>100</v>
      </c>
      <c r="D35" s="49">
        <v>0.85</v>
      </c>
      <c r="E35" s="59"/>
      <c r="F35" s="5"/>
      <c r="G35" s="5"/>
      <c r="H35" s="5"/>
      <c r="I35" s="5"/>
      <c r="J35" s="5"/>
      <c r="K35" s="5"/>
      <c r="L35" s="5"/>
      <c r="M35" s="5"/>
    </row>
    <row r="36" spans="1:13" x14ac:dyDescent="0.25">
      <c r="A36" s="5"/>
      <c r="B36" s="38"/>
      <c r="C36" s="50">
        <v>250</v>
      </c>
      <c r="D36" s="49">
        <v>0.75</v>
      </c>
      <c r="E36" s="59"/>
      <c r="F36" s="5"/>
      <c r="G36" s="5"/>
      <c r="H36" s="5"/>
      <c r="I36" s="5"/>
      <c r="J36" s="5"/>
      <c r="K36" s="5"/>
      <c r="L36" s="5"/>
      <c r="M36" s="5"/>
    </row>
    <row r="37" spans="1:13" x14ac:dyDescent="0.25">
      <c r="A37" s="5"/>
      <c r="B37" s="38"/>
      <c r="C37" s="50">
        <v>500</v>
      </c>
      <c r="D37" s="49">
        <v>0.7</v>
      </c>
      <c r="E37" s="59"/>
      <c r="F37" s="5"/>
      <c r="G37" s="5"/>
      <c r="H37" s="5"/>
      <c r="I37" s="5"/>
      <c r="J37" s="5"/>
      <c r="K37" s="5"/>
      <c r="L37" s="5"/>
      <c r="M37" s="5"/>
    </row>
    <row r="38" spans="1:1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4F756-190F-4B54-931A-51446A9F8242}">
  <dimension ref="A1:J4"/>
  <sheetViews>
    <sheetView workbookViewId="0"/>
  </sheetViews>
  <sheetFormatPr defaultColWidth="9.140625" defaultRowHeight="15.75" x14ac:dyDescent="0.25"/>
  <cols>
    <col min="1" max="2" width="9.140625" style="2"/>
    <col min="3" max="3" width="42.28515625" style="2" customWidth="1"/>
    <col min="4" max="5" width="11.5703125" style="2" bestFit="1" customWidth="1"/>
    <col min="6" max="16384" width="9.140625" style="2"/>
  </cols>
  <sheetData>
    <row r="1" spans="1:10" x14ac:dyDescent="0.25">
      <c r="A1" s="6" t="s">
        <v>18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 t="s">
        <v>14</v>
      </c>
      <c r="B2" s="1"/>
      <c r="C2" s="1"/>
      <c r="D2" s="1"/>
      <c r="E2" s="1"/>
      <c r="F2" s="1"/>
      <c r="G2" s="1"/>
      <c r="H2" s="1"/>
      <c r="I2" s="1"/>
      <c r="J2" s="1"/>
    </row>
    <row r="4" spans="1:10" x14ac:dyDescent="0.25">
      <c r="A4" s="4" t="s">
        <v>13</v>
      </c>
      <c r="B4" s="5"/>
      <c r="C4" s="5"/>
      <c r="D4" s="5"/>
      <c r="E4" s="5"/>
      <c r="F4" s="5"/>
      <c r="G4" s="5"/>
      <c r="H4" s="5"/>
      <c r="I4" s="5"/>
      <c r="J4" s="5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D7D5B-219D-48D4-8B33-45A84A451C1E}">
  <dimension ref="A1:J42"/>
  <sheetViews>
    <sheetView workbookViewId="0"/>
  </sheetViews>
  <sheetFormatPr defaultColWidth="9.140625" defaultRowHeight="15.75" x14ac:dyDescent="0.25"/>
  <cols>
    <col min="1" max="1" width="9.140625" style="2"/>
    <col min="2" max="2" width="30.7109375" style="2" customWidth="1"/>
    <col min="3" max="4" width="18.7109375" style="2" customWidth="1"/>
    <col min="5" max="5" width="15.7109375" style="2" customWidth="1"/>
    <col min="6" max="6" width="12.28515625" style="2" customWidth="1"/>
    <col min="7" max="7" width="11.5703125" style="2" bestFit="1" customWidth="1"/>
    <col min="8" max="16384" width="9.140625" style="2"/>
  </cols>
  <sheetData>
    <row r="1" spans="1:10" x14ac:dyDescent="0.25">
      <c r="A1" s="6" t="s">
        <v>19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 t="s">
        <v>17</v>
      </c>
      <c r="B2" s="1"/>
      <c r="C2" s="1"/>
      <c r="D2" s="1"/>
      <c r="E2" s="1"/>
      <c r="F2" s="1"/>
      <c r="G2" s="1"/>
      <c r="H2" s="1"/>
      <c r="I2" s="1"/>
      <c r="J2" s="1"/>
    </row>
    <row r="4" spans="1:10" x14ac:dyDescent="0.25">
      <c r="A4" s="4" t="s">
        <v>25</v>
      </c>
      <c r="B4" s="1"/>
      <c r="C4" s="1"/>
      <c r="D4" s="1"/>
      <c r="E4" s="1"/>
      <c r="F4" s="1"/>
      <c r="G4" s="1"/>
      <c r="H4" s="1"/>
      <c r="I4" s="1"/>
      <c r="J4" s="1"/>
    </row>
    <row r="6" spans="1:10" x14ac:dyDescent="0.25">
      <c r="A6" s="1" t="s">
        <v>161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8" t="s">
        <v>66</v>
      </c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8" t="s">
        <v>162</v>
      </c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2" t="s">
        <v>67</v>
      </c>
      <c r="C10" s="12" t="s">
        <v>68</v>
      </c>
      <c r="D10" s="12" t="s">
        <v>69</v>
      </c>
      <c r="E10" s="12" t="s">
        <v>70</v>
      </c>
      <c r="F10" s="1"/>
      <c r="G10" s="1"/>
      <c r="H10" s="1"/>
      <c r="I10" s="1"/>
      <c r="J10" s="1"/>
    </row>
    <row r="11" spans="1:10" x14ac:dyDescent="0.25">
      <c r="A11" s="1"/>
      <c r="B11" s="88" t="s">
        <v>71</v>
      </c>
      <c r="C11" s="22" t="s">
        <v>72</v>
      </c>
      <c r="D11" s="22" t="s">
        <v>73</v>
      </c>
      <c r="E11" s="22" t="s">
        <v>74</v>
      </c>
      <c r="F11" s="1"/>
      <c r="G11" s="1"/>
      <c r="H11" s="1"/>
      <c r="I11" s="1"/>
      <c r="J11" s="1"/>
    </row>
    <row r="12" spans="1:10" x14ac:dyDescent="0.25">
      <c r="A12" s="1"/>
      <c r="B12" s="88"/>
      <c r="C12" s="22" t="s">
        <v>75</v>
      </c>
      <c r="D12" s="22" t="s">
        <v>76</v>
      </c>
      <c r="E12" s="22" t="s">
        <v>77</v>
      </c>
      <c r="F12" s="1"/>
      <c r="G12" s="1"/>
      <c r="H12" s="1"/>
      <c r="I12" s="1"/>
      <c r="J12" s="1"/>
    </row>
    <row r="13" spans="1:10" x14ac:dyDescent="0.25">
      <c r="A13" s="1"/>
      <c r="B13" s="88" t="s">
        <v>196</v>
      </c>
      <c r="C13" s="22" t="s">
        <v>72</v>
      </c>
      <c r="D13" s="34">
        <v>1</v>
      </c>
      <c r="E13" s="34">
        <v>1.06</v>
      </c>
      <c r="F13" s="1"/>
      <c r="G13" s="1"/>
      <c r="H13" s="1"/>
      <c r="I13" s="1"/>
      <c r="J13" s="1"/>
    </row>
    <row r="14" spans="1:10" x14ac:dyDescent="0.25">
      <c r="A14" s="1"/>
      <c r="B14" s="88"/>
      <c r="C14" s="22" t="s">
        <v>75</v>
      </c>
      <c r="D14" s="34">
        <v>0.5</v>
      </c>
      <c r="E14" s="34">
        <v>0.53</v>
      </c>
      <c r="F14" s="1"/>
      <c r="G14" s="1"/>
      <c r="H14" s="1"/>
      <c r="I14" s="1"/>
      <c r="J14" s="1"/>
    </row>
    <row r="15" spans="1:10" x14ac:dyDescent="0.25">
      <c r="A15" s="1"/>
      <c r="B15" s="88" t="s">
        <v>78</v>
      </c>
      <c r="C15" s="22" t="s">
        <v>72</v>
      </c>
      <c r="D15" s="34">
        <v>0.1</v>
      </c>
      <c r="E15" s="34">
        <v>0.11</v>
      </c>
      <c r="F15" s="1"/>
      <c r="G15" s="1"/>
      <c r="H15" s="1"/>
      <c r="I15" s="1"/>
      <c r="J15" s="1"/>
    </row>
    <row r="16" spans="1:10" x14ac:dyDescent="0.25">
      <c r="A16" s="1"/>
      <c r="B16" s="88"/>
      <c r="C16" s="22" t="s">
        <v>75</v>
      </c>
      <c r="D16" s="34">
        <v>0.1</v>
      </c>
      <c r="E16" s="34">
        <v>0.11</v>
      </c>
      <c r="F16" s="1"/>
      <c r="G16" s="1"/>
      <c r="H16" s="1"/>
      <c r="I16" s="1"/>
      <c r="J16" s="1"/>
    </row>
    <row r="17" spans="1:10" x14ac:dyDescent="0.25">
      <c r="A17" s="1"/>
      <c r="B17" s="88" t="s">
        <v>79</v>
      </c>
      <c r="C17" s="22" t="s">
        <v>72</v>
      </c>
      <c r="D17" s="9">
        <v>0.4</v>
      </c>
      <c r="E17" s="9">
        <v>0.4</v>
      </c>
      <c r="F17" s="1"/>
      <c r="G17" s="1"/>
      <c r="H17" s="1"/>
      <c r="I17" s="1"/>
      <c r="J17" s="1"/>
    </row>
    <row r="18" spans="1:10" x14ac:dyDescent="0.25">
      <c r="A18" s="1"/>
      <c r="B18" s="88"/>
      <c r="C18" s="22" t="s">
        <v>75</v>
      </c>
      <c r="D18" s="9">
        <v>0.1</v>
      </c>
      <c r="E18" s="9">
        <v>0.1</v>
      </c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89" t="s">
        <v>80</v>
      </c>
      <c r="C20" s="89"/>
      <c r="D20" s="89"/>
      <c r="E20" s="1"/>
      <c r="F20" s="1"/>
      <c r="G20" s="1"/>
      <c r="H20" s="1"/>
      <c r="I20" s="1"/>
      <c r="J20" s="1"/>
    </row>
    <row r="21" spans="1:10" ht="47.25" x14ac:dyDescent="0.25">
      <c r="A21" s="1"/>
      <c r="B21" s="12" t="s">
        <v>68</v>
      </c>
      <c r="C21" s="12" t="s">
        <v>81</v>
      </c>
      <c r="D21" s="10" t="s">
        <v>82</v>
      </c>
      <c r="E21" s="1"/>
      <c r="F21" s="1"/>
      <c r="G21" s="1"/>
      <c r="H21" s="1"/>
      <c r="I21" s="1"/>
      <c r="J21" s="1"/>
    </row>
    <row r="22" spans="1:10" x14ac:dyDescent="0.25">
      <c r="A22" s="1"/>
      <c r="B22" s="22" t="s">
        <v>72</v>
      </c>
      <c r="C22" s="17">
        <v>80000</v>
      </c>
      <c r="D22" s="15">
        <v>60</v>
      </c>
      <c r="E22" s="1"/>
      <c r="F22" s="1"/>
      <c r="G22" s="1"/>
      <c r="H22" s="1"/>
      <c r="I22" s="1"/>
      <c r="J22" s="1"/>
    </row>
    <row r="23" spans="1:10" x14ac:dyDescent="0.25">
      <c r="A23" s="1"/>
      <c r="B23" s="22" t="s">
        <v>75</v>
      </c>
      <c r="C23" s="17">
        <v>400000</v>
      </c>
      <c r="D23" s="15">
        <v>7</v>
      </c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 t="s">
        <v>32</v>
      </c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 t="s">
        <v>163</v>
      </c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9" spans="1:10" x14ac:dyDescent="0.25">
      <c r="A29" s="2" t="s">
        <v>0</v>
      </c>
    </row>
    <row r="40" spans="1:10" x14ac:dyDescent="0.25">
      <c r="A40" s="4" t="s">
        <v>83</v>
      </c>
      <c r="B40" s="1"/>
      <c r="C40" s="1"/>
      <c r="D40" s="1"/>
      <c r="E40" s="1"/>
      <c r="F40" s="1"/>
      <c r="G40" s="1"/>
      <c r="H40" s="1"/>
      <c r="I40" s="1"/>
      <c r="J40" s="1"/>
    </row>
    <row r="42" spans="1:10" s="3" customFormat="1" x14ac:dyDescent="0.25">
      <c r="A42" s="3" t="s">
        <v>2</v>
      </c>
    </row>
  </sheetData>
  <mergeCells count="5">
    <mergeCell ref="B11:B12"/>
    <mergeCell ref="B13:B14"/>
    <mergeCell ref="B15:B16"/>
    <mergeCell ref="B17:B18"/>
    <mergeCell ref="B20:D2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C23A8-8E40-4C58-805B-C1C78B3E7C6C}">
  <dimension ref="A1:J78"/>
  <sheetViews>
    <sheetView zoomScaleNormal="100" workbookViewId="0"/>
  </sheetViews>
  <sheetFormatPr defaultColWidth="9.140625" defaultRowHeight="15.75" x14ac:dyDescent="0.25"/>
  <cols>
    <col min="1" max="1" width="9.140625" style="2"/>
    <col min="2" max="5" width="30.7109375" style="2" customWidth="1"/>
    <col min="6" max="16384" width="9.140625" style="2"/>
  </cols>
  <sheetData>
    <row r="1" spans="1:10" x14ac:dyDescent="0.25">
      <c r="A1" s="6" t="s">
        <v>20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 t="s">
        <v>23</v>
      </c>
      <c r="B2" s="1"/>
      <c r="C2" s="1"/>
      <c r="D2" s="1"/>
      <c r="E2" s="1"/>
      <c r="F2" s="1"/>
      <c r="G2" s="1"/>
      <c r="H2" s="1"/>
      <c r="I2" s="1"/>
      <c r="J2" s="1"/>
    </row>
    <row r="4" spans="1:10" x14ac:dyDescent="0.25">
      <c r="A4" s="4" t="s">
        <v>84</v>
      </c>
      <c r="B4" s="1"/>
      <c r="C4" s="1"/>
      <c r="D4" s="1"/>
      <c r="E4" s="1"/>
      <c r="F4" s="1"/>
      <c r="G4" s="1"/>
      <c r="H4" s="1"/>
      <c r="I4" s="1"/>
      <c r="J4" s="1"/>
    </row>
    <row r="6" spans="1:10" x14ac:dyDescent="0.25">
      <c r="A6" s="1" t="s">
        <v>164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 t="s">
        <v>165</v>
      </c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30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5" t="s">
        <v>166</v>
      </c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5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87" t="s">
        <v>199</v>
      </c>
      <c r="C12" s="74"/>
      <c r="D12" s="74"/>
      <c r="E12" s="74"/>
      <c r="F12" s="74"/>
      <c r="G12" s="74"/>
      <c r="H12" s="1"/>
      <c r="I12" s="1"/>
      <c r="J12" s="1"/>
    </row>
    <row r="13" spans="1:10" x14ac:dyDescent="0.25">
      <c r="A13" s="1"/>
      <c r="B13" s="87" t="s">
        <v>192</v>
      </c>
      <c r="C13" s="74"/>
      <c r="D13" s="74"/>
      <c r="E13" s="74"/>
      <c r="F13" s="74"/>
      <c r="G13" s="74"/>
      <c r="H13" s="1"/>
      <c r="I13" s="1"/>
      <c r="J13" s="1"/>
    </row>
    <row r="14" spans="1:10" ht="16.5" thickBot="1" x14ac:dyDescent="0.3">
      <c r="A14" s="1"/>
      <c r="B14" s="5"/>
      <c r="C14" s="1"/>
      <c r="D14" s="1"/>
      <c r="E14" s="1"/>
      <c r="F14" s="1"/>
      <c r="G14" s="1"/>
      <c r="H14" s="1"/>
      <c r="I14" s="1"/>
      <c r="J14" s="1"/>
    </row>
    <row r="15" spans="1:10" ht="16.5" thickBot="1" x14ac:dyDescent="0.3">
      <c r="A15" s="1"/>
      <c r="B15" s="45"/>
      <c r="C15" s="90" t="s">
        <v>172</v>
      </c>
      <c r="D15" s="91"/>
      <c r="E15" s="92"/>
      <c r="F15" s="1"/>
      <c r="G15" s="1"/>
      <c r="H15" s="1"/>
      <c r="I15" s="1"/>
      <c r="J15" s="1"/>
    </row>
    <row r="16" spans="1:10" ht="30.75" thickBot="1" x14ac:dyDescent="0.3">
      <c r="A16" s="1"/>
      <c r="B16" s="61" t="s">
        <v>168</v>
      </c>
      <c r="C16" s="66" t="s">
        <v>173</v>
      </c>
      <c r="D16" s="67" t="s">
        <v>169</v>
      </c>
      <c r="E16" s="68" t="s">
        <v>170</v>
      </c>
      <c r="F16" s="1"/>
      <c r="G16" s="1"/>
      <c r="H16" s="1"/>
      <c r="I16" s="1"/>
      <c r="J16" s="1"/>
    </row>
    <row r="17" spans="1:10" x14ac:dyDescent="0.25">
      <c r="A17" s="1"/>
      <c r="B17" s="75">
        <v>0</v>
      </c>
      <c r="C17" s="76">
        <v>0</v>
      </c>
      <c r="D17" s="77"/>
      <c r="E17" s="78"/>
      <c r="F17" s="1"/>
      <c r="G17" s="1"/>
      <c r="H17" s="1"/>
      <c r="I17" s="1"/>
      <c r="J17" s="1"/>
    </row>
    <row r="18" spans="1:10" x14ac:dyDescent="0.25">
      <c r="A18" s="1"/>
      <c r="B18" s="79">
        <f>B17+0.25</f>
        <v>0.25</v>
      </c>
      <c r="C18" s="80">
        <v>13</v>
      </c>
      <c r="D18" s="81"/>
      <c r="E18" s="82"/>
      <c r="F18" s="1"/>
      <c r="G18" s="1"/>
      <c r="H18" s="1"/>
      <c r="I18" s="1"/>
      <c r="J18" s="1"/>
    </row>
    <row r="19" spans="1:10" x14ac:dyDescent="0.25">
      <c r="A19" s="1"/>
      <c r="B19" s="79">
        <f t="shared" ref="B19:B28" si="0">B18+0.25</f>
        <v>0.5</v>
      </c>
      <c r="C19" s="80">
        <v>160</v>
      </c>
      <c r="D19" s="81"/>
      <c r="E19" s="82"/>
      <c r="F19" s="1"/>
      <c r="G19" s="1"/>
      <c r="H19" s="1"/>
      <c r="I19" s="1"/>
      <c r="J19" s="1"/>
    </row>
    <row r="20" spans="1:10" x14ac:dyDescent="0.25">
      <c r="A20" s="1"/>
      <c r="B20" s="79">
        <f t="shared" si="0"/>
        <v>0.75</v>
      </c>
      <c r="C20" s="80">
        <v>310</v>
      </c>
      <c r="D20" s="81"/>
      <c r="E20" s="82"/>
      <c r="F20" s="1"/>
      <c r="G20" s="1"/>
      <c r="H20" s="1"/>
      <c r="I20" s="1"/>
      <c r="J20" s="1"/>
    </row>
    <row r="21" spans="1:10" x14ac:dyDescent="0.25">
      <c r="A21" s="1"/>
      <c r="B21" s="79">
        <f t="shared" si="0"/>
        <v>1</v>
      </c>
      <c r="C21" s="80">
        <v>225</v>
      </c>
      <c r="D21" s="81"/>
      <c r="E21" s="82"/>
      <c r="F21" s="1"/>
      <c r="G21" s="1"/>
      <c r="H21" s="1"/>
      <c r="I21" s="1"/>
      <c r="J21" s="1"/>
    </row>
    <row r="22" spans="1:10" x14ac:dyDescent="0.25">
      <c r="A22" s="1"/>
      <c r="B22" s="79">
        <f t="shared" si="0"/>
        <v>1.25</v>
      </c>
      <c r="C22" s="80">
        <v>120</v>
      </c>
      <c r="D22" s="81"/>
      <c r="E22" s="82"/>
      <c r="F22" s="1"/>
      <c r="G22" s="1"/>
      <c r="H22" s="1"/>
      <c r="I22" s="1"/>
      <c r="J22" s="1"/>
    </row>
    <row r="23" spans="1:10" x14ac:dyDescent="0.25">
      <c r="A23" s="1"/>
      <c r="B23" s="79">
        <f t="shared" si="0"/>
        <v>1.5</v>
      </c>
      <c r="C23" s="80">
        <v>70</v>
      </c>
      <c r="D23" s="81"/>
      <c r="E23" s="82"/>
      <c r="F23" s="1"/>
      <c r="G23" s="1"/>
      <c r="H23" s="1"/>
      <c r="I23" s="1"/>
      <c r="J23" s="1"/>
    </row>
    <row r="24" spans="1:10" x14ac:dyDescent="0.25">
      <c r="A24" s="1"/>
      <c r="B24" s="79">
        <f t="shared" si="0"/>
        <v>1.75</v>
      </c>
      <c r="C24" s="80">
        <v>45</v>
      </c>
      <c r="D24" s="81"/>
      <c r="E24" s="82"/>
      <c r="F24" s="1"/>
      <c r="G24" s="1"/>
      <c r="H24" s="1"/>
      <c r="I24" s="1"/>
      <c r="J24" s="1"/>
    </row>
    <row r="25" spans="1:10" x14ac:dyDescent="0.25">
      <c r="A25" s="1"/>
      <c r="B25" s="79">
        <f t="shared" si="0"/>
        <v>2</v>
      </c>
      <c r="C25" s="80">
        <v>20</v>
      </c>
      <c r="D25" s="81"/>
      <c r="E25" s="82"/>
      <c r="F25" s="1"/>
      <c r="G25" s="1"/>
      <c r="H25" s="1"/>
      <c r="I25" s="1"/>
      <c r="J25" s="1"/>
    </row>
    <row r="26" spans="1:10" x14ac:dyDescent="0.25">
      <c r="A26" s="1"/>
      <c r="B26" s="79">
        <f t="shared" si="0"/>
        <v>2.25</v>
      </c>
      <c r="C26" s="80">
        <v>20</v>
      </c>
      <c r="D26" s="81"/>
      <c r="E26" s="82"/>
      <c r="F26" s="1"/>
      <c r="G26" s="1"/>
      <c r="H26" s="1"/>
      <c r="I26" s="1"/>
      <c r="J26" s="1"/>
    </row>
    <row r="27" spans="1:10" x14ac:dyDescent="0.25">
      <c r="A27" s="1"/>
      <c r="B27" s="79">
        <f t="shared" si="0"/>
        <v>2.5</v>
      </c>
      <c r="C27" s="80">
        <v>12</v>
      </c>
      <c r="D27" s="81"/>
      <c r="E27" s="82"/>
      <c r="F27" s="1"/>
      <c r="G27" s="1"/>
      <c r="H27" s="1"/>
      <c r="I27" s="1"/>
      <c r="J27" s="1"/>
    </row>
    <row r="28" spans="1:10" x14ac:dyDescent="0.25">
      <c r="A28" s="1"/>
      <c r="B28" s="79">
        <f t="shared" si="0"/>
        <v>2.75</v>
      </c>
      <c r="C28" s="80">
        <v>5</v>
      </c>
      <c r="D28" s="81"/>
      <c r="E28" s="82"/>
      <c r="F28" s="1"/>
      <c r="G28" s="1"/>
      <c r="H28" s="1"/>
      <c r="I28" s="1"/>
      <c r="J28" s="1"/>
    </row>
    <row r="29" spans="1:10" ht="16.5" thickBot="1" x14ac:dyDescent="0.3">
      <c r="A29" s="1"/>
      <c r="B29" s="83">
        <f>B28+0.25</f>
        <v>3</v>
      </c>
      <c r="C29" s="84">
        <v>0</v>
      </c>
      <c r="D29" s="85"/>
      <c r="E29" s="86"/>
      <c r="F29" s="1"/>
      <c r="G29" s="1"/>
      <c r="H29" s="1"/>
      <c r="I29" s="1"/>
      <c r="J29" s="1"/>
    </row>
    <row r="30" spans="1:10" ht="16.5" thickBot="1" x14ac:dyDescent="0.3">
      <c r="A30" s="1"/>
      <c r="B30" s="62" t="s">
        <v>171</v>
      </c>
      <c r="C30" s="63">
        <f t="shared" ref="C30" si="1">SUM(C17:C29)</f>
        <v>1000</v>
      </c>
      <c r="D30" s="64">
        <f>SUM(D17:D29)</f>
        <v>0</v>
      </c>
      <c r="E30" s="65">
        <f t="shared" ref="E30" si="2">SUM(E17:E29)</f>
        <v>0</v>
      </c>
      <c r="F30" s="1"/>
      <c r="G30" s="1"/>
      <c r="H30" s="1"/>
      <c r="I30" s="1"/>
      <c r="J30" s="1"/>
    </row>
    <row r="31" spans="1:10" x14ac:dyDescent="0.25">
      <c r="A31" s="1"/>
      <c r="B31" s="5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5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5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5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5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5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5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5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5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5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5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5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5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5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5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5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 t="s">
        <v>167</v>
      </c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50" spans="1:10" x14ac:dyDescent="0.25">
      <c r="A50" s="2" t="s">
        <v>0</v>
      </c>
    </row>
    <row r="51" spans="1:10" x14ac:dyDescent="0.25">
      <c r="B51" s="2" t="s">
        <v>174</v>
      </c>
    </row>
    <row r="61" spans="1:10" x14ac:dyDescent="0.25">
      <c r="A61" s="5" t="s">
        <v>197</v>
      </c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5" t="s">
        <v>198</v>
      </c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5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5" t="s">
        <v>175</v>
      </c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5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 t="s">
        <v>176</v>
      </c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31.5" x14ac:dyDescent="0.25">
      <c r="A68" s="1"/>
      <c r="B68" s="12" t="s">
        <v>177</v>
      </c>
      <c r="C68" s="10" t="s">
        <v>85</v>
      </c>
      <c r="D68" s="10" t="s">
        <v>178</v>
      </c>
      <c r="E68" s="10" t="s">
        <v>179</v>
      </c>
      <c r="F68" s="1"/>
      <c r="G68" s="1"/>
      <c r="H68" s="1"/>
      <c r="I68" s="1"/>
      <c r="J68" s="1"/>
    </row>
    <row r="69" spans="1:10" x14ac:dyDescent="0.25">
      <c r="A69" s="1"/>
      <c r="B69" s="69">
        <v>25000</v>
      </c>
      <c r="C69" s="70">
        <v>10600000</v>
      </c>
      <c r="D69" s="70">
        <v>6520000</v>
      </c>
      <c r="E69" s="71">
        <v>150</v>
      </c>
      <c r="F69" s="1"/>
      <c r="G69" s="1"/>
      <c r="H69" s="1"/>
      <c r="I69" s="1"/>
      <c r="J69" s="1"/>
    </row>
    <row r="70" spans="1:10" x14ac:dyDescent="0.25">
      <c r="A70" s="1"/>
      <c r="B70" s="35">
        <v>50000</v>
      </c>
      <c r="C70" s="24">
        <v>12960000</v>
      </c>
      <c r="D70" s="24">
        <v>4160000</v>
      </c>
      <c r="E70" s="36">
        <v>100</v>
      </c>
      <c r="F70" s="1"/>
      <c r="G70" s="1"/>
      <c r="H70" s="1"/>
      <c r="I70" s="1"/>
      <c r="J70" s="1"/>
    </row>
    <row r="71" spans="1:10" x14ac:dyDescent="0.25">
      <c r="A71" s="1"/>
      <c r="B71" s="35">
        <v>100000</v>
      </c>
      <c r="C71" s="24">
        <v>14940000</v>
      </c>
      <c r="D71" s="24">
        <v>2180000</v>
      </c>
      <c r="E71" s="36">
        <v>55</v>
      </c>
      <c r="F71" s="1"/>
      <c r="G71" s="1"/>
      <c r="H71" s="1"/>
      <c r="I71" s="1"/>
      <c r="J71" s="1"/>
    </row>
    <row r="72" spans="1:10" x14ac:dyDescent="0.25">
      <c r="A72" s="1"/>
      <c r="B72" s="35">
        <v>250000</v>
      </c>
      <c r="C72" s="24">
        <v>16300000</v>
      </c>
      <c r="D72" s="24">
        <v>820000</v>
      </c>
      <c r="E72" s="36">
        <v>15</v>
      </c>
      <c r="F72" s="1"/>
      <c r="G72" s="1"/>
      <c r="H72" s="1"/>
      <c r="I72" s="1"/>
      <c r="J72" s="1"/>
    </row>
    <row r="73" spans="1:10" x14ac:dyDescent="0.25">
      <c r="A73" s="1"/>
      <c r="B73" s="23" t="s">
        <v>86</v>
      </c>
      <c r="C73" s="24">
        <v>17120000</v>
      </c>
      <c r="D73" s="24">
        <v>0</v>
      </c>
      <c r="E73" s="36">
        <v>0</v>
      </c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6" spans="1:10" x14ac:dyDescent="0.25">
      <c r="A76" s="4" t="s">
        <v>87</v>
      </c>
      <c r="B76" s="1"/>
      <c r="C76" s="1"/>
      <c r="D76" s="1"/>
      <c r="E76" s="1"/>
      <c r="F76" s="1"/>
      <c r="G76" s="1"/>
      <c r="H76" s="1"/>
      <c r="I76" s="1"/>
      <c r="J76" s="1"/>
    </row>
    <row r="78" spans="1:10" s="3" customFormat="1" x14ac:dyDescent="0.25">
      <c r="A78" s="3" t="s">
        <v>2</v>
      </c>
    </row>
  </sheetData>
  <mergeCells count="1">
    <mergeCell ref="C15:E15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A5921-03D2-4543-BBAD-26D5BAD2A362}">
  <dimension ref="A1:J36"/>
  <sheetViews>
    <sheetView workbookViewId="0"/>
  </sheetViews>
  <sheetFormatPr defaultColWidth="9.140625" defaultRowHeight="15.75" x14ac:dyDescent="0.25"/>
  <cols>
    <col min="1" max="1" width="9.140625" style="2"/>
    <col min="2" max="5" width="15.7109375" style="2" customWidth="1"/>
    <col min="6" max="16384" width="9.140625" style="2"/>
  </cols>
  <sheetData>
    <row r="1" spans="1:10" x14ac:dyDescent="0.25">
      <c r="A1" s="6" t="s">
        <v>21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 t="s">
        <v>17</v>
      </c>
      <c r="B2" s="1"/>
      <c r="C2" s="1"/>
      <c r="D2" s="1"/>
      <c r="E2" s="1"/>
      <c r="F2" s="1"/>
      <c r="G2" s="1"/>
      <c r="H2" s="1"/>
      <c r="I2" s="1"/>
      <c r="J2" s="1"/>
    </row>
    <row r="4" spans="1:10" x14ac:dyDescent="0.25">
      <c r="A4" s="4" t="s">
        <v>34</v>
      </c>
      <c r="B4" s="1"/>
      <c r="C4" s="1"/>
      <c r="D4" s="1"/>
      <c r="E4" s="1"/>
      <c r="F4" s="1"/>
      <c r="G4" s="1"/>
      <c r="H4" s="1"/>
      <c r="I4" s="1"/>
      <c r="J4" s="1"/>
    </row>
    <row r="6" spans="1:10" x14ac:dyDescent="0.25">
      <c r="A6" s="1" t="s">
        <v>88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7" t="s">
        <v>89</v>
      </c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7" t="s">
        <v>90</v>
      </c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7" t="s">
        <v>91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7" t="s">
        <v>180</v>
      </c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7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37"/>
      <c r="C13" s="31" t="s">
        <v>92</v>
      </c>
      <c r="D13" s="31" t="s">
        <v>93</v>
      </c>
      <c r="E13" s="31" t="s">
        <v>94</v>
      </c>
      <c r="F13" s="1"/>
      <c r="G13" s="1"/>
      <c r="H13" s="1"/>
      <c r="I13" s="1"/>
      <c r="J13" s="1"/>
    </row>
    <row r="14" spans="1:10" x14ac:dyDescent="0.25">
      <c r="A14" s="1"/>
      <c r="B14" s="14" t="s">
        <v>95</v>
      </c>
      <c r="C14" s="29">
        <v>500</v>
      </c>
      <c r="D14" s="29">
        <v>700</v>
      </c>
      <c r="E14" s="29">
        <v>50</v>
      </c>
      <c r="F14" s="1"/>
      <c r="G14" s="1"/>
      <c r="H14" s="1"/>
      <c r="I14" s="1"/>
      <c r="J14" s="1"/>
    </row>
    <row r="15" spans="1:10" x14ac:dyDescent="0.25">
      <c r="A15" s="1"/>
      <c r="B15" s="14" t="s">
        <v>96</v>
      </c>
      <c r="C15" s="29">
        <v>100</v>
      </c>
      <c r="D15" s="29">
        <v>300</v>
      </c>
      <c r="E15" s="29">
        <v>150</v>
      </c>
      <c r="F15" s="1"/>
      <c r="G15" s="1"/>
      <c r="H15" s="1"/>
      <c r="I15" s="1"/>
      <c r="J15" s="1"/>
    </row>
    <row r="16" spans="1:10" x14ac:dyDescent="0.25">
      <c r="A16" s="1"/>
      <c r="B16" s="14" t="s">
        <v>97</v>
      </c>
      <c r="C16" s="29">
        <v>700</v>
      </c>
      <c r="D16" s="29">
        <v>200</v>
      </c>
      <c r="E16" s="29">
        <v>400</v>
      </c>
      <c r="F16" s="1"/>
      <c r="G16" s="1"/>
      <c r="H16" s="1"/>
      <c r="I16" s="1"/>
      <c r="J16" s="1"/>
    </row>
    <row r="17" spans="1:10" x14ac:dyDescent="0.25">
      <c r="A17" s="1"/>
      <c r="B17" s="14" t="s">
        <v>98</v>
      </c>
      <c r="C17" s="29">
        <v>800</v>
      </c>
      <c r="D17" s="29">
        <v>100</v>
      </c>
      <c r="E17" s="29">
        <v>400</v>
      </c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 t="s">
        <v>28</v>
      </c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 t="s">
        <v>99</v>
      </c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3" spans="1:10" x14ac:dyDescent="0.25">
      <c r="A23" s="2" t="s">
        <v>0</v>
      </c>
    </row>
    <row r="34" spans="1:10" x14ac:dyDescent="0.25">
      <c r="A34" s="4" t="s">
        <v>26</v>
      </c>
      <c r="B34" s="1"/>
      <c r="C34" s="1"/>
      <c r="D34" s="1"/>
      <c r="E34" s="1"/>
      <c r="F34" s="1"/>
      <c r="G34" s="1"/>
      <c r="H34" s="1"/>
      <c r="I34" s="1"/>
      <c r="J34" s="1"/>
    </row>
    <row r="36" spans="1:10" s="3" customFormat="1" x14ac:dyDescent="0.25">
      <c r="A36" s="3" t="s">
        <v>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Notes</vt:lpstr>
      <vt:lpstr>Q01</vt:lpstr>
      <vt:lpstr>Q02</vt:lpstr>
      <vt:lpstr>Q03</vt:lpstr>
      <vt:lpstr>Q03 - Rate Manual</vt:lpstr>
      <vt:lpstr>Q04</vt:lpstr>
      <vt:lpstr>Q05</vt:lpstr>
      <vt:lpstr>Q06</vt:lpstr>
      <vt:lpstr>Q07</vt:lpstr>
      <vt:lpstr>Q08</vt:lpstr>
      <vt:lpstr>Q09</vt:lpstr>
      <vt:lpstr>Q10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2021-01-24T18:45:40Z</dcterms:created>
  <dcterms:modified xsi:type="dcterms:W3CDTF">2023-06-28T12:21:21Z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837230a-460a-4aec-98a3-ac101fb30b10_Enabled">
    <vt:lpwstr>true</vt:lpwstr>
  </property>
  <property fmtid="{D5CDD505-2E9C-101B-9397-08002B2CF9AE}" pid="3" name="MSIP_Label_7837230a-460a-4aec-98a3-ac101fb30b10_SetDate">
    <vt:lpwstr>2022-01-22T18:32:37Z</vt:lpwstr>
  </property>
  <property fmtid="{D5CDD505-2E9C-101B-9397-08002B2CF9AE}" pid="4" name="MSIP_Label_7837230a-460a-4aec-98a3-ac101fb30b10_Method">
    <vt:lpwstr>Privileged</vt:lpwstr>
  </property>
  <property fmtid="{D5CDD505-2E9C-101B-9397-08002B2CF9AE}" pid="5" name="MSIP_Label_7837230a-460a-4aec-98a3-ac101fb30b10_Name">
    <vt:lpwstr>7837230a-460a-4aec-98a3-ac101fb30b10</vt:lpwstr>
  </property>
  <property fmtid="{D5CDD505-2E9C-101B-9397-08002B2CF9AE}" pid="6" name="MSIP_Label_7837230a-460a-4aec-98a3-ac101fb30b10_SiteId">
    <vt:lpwstr>fabb61b8-3afe-4e75-b934-a47f782b8cd7</vt:lpwstr>
  </property>
  <property fmtid="{D5CDD505-2E9C-101B-9397-08002B2CF9AE}" pid="7" name="MSIP_Label_7837230a-460a-4aec-98a3-ac101fb30b10_ActionId">
    <vt:lpwstr/>
  </property>
  <property fmtid="{D5CDD505-2E9C-101B-9397-08002B2CF9AE}" pid="8" name="MSIP_Label_7837230a-460a-4aec-98a3-ac101fb30b10_ContentBits">
    <vt:lpwstr>0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